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8835" activeTab="5"/>
  </bookViews>
  <sheets>
    <sheet name="Attendees" sheetId="1" r:id="rId1"/>
    <sheet name="Food" sheetId="2" r:id="rId2"/>
    <sheet name="Recipes" sheetId="3" r:id="rId3"/>
    <sheet name="Schedule" sheetId="4" r:id="rId4"/>
    <sheet name="Equipment" sheetId="5" r:id="rId5"/>
    <sheet name="Financial" sheetId="6" r:id="rId6"/>
    <sheet name="Report" sheetId="7" r:id="rId7"/>
  </sheets>
  <definedNames/>
  <calcPr fullCalcOnLoad="1"/>
</workbook>
</file>

<file path=xl/sharedStrings.xml><?xml version="1.0" encoding="utf-8"?>
<sst xmlns="http://schemas.openxmlformats.org/spreadsheetml/2006/main" count="435" uniqueCount="271">
  <si>
    <t>Name</t>
  </si>
  <si>
    <t>Payment</t>
  </si>
  <si>
    <t>Beelich, Andreas</t>
  </si>
  <si>
    <t>Abbott, Kael</t>
  </si>
  <si>
    <t>Jackman, Gregory</t>
  </si>
  <si>
    <t>Huton, Ben</t>
  </si>
  <si>
    <t>Huton, Sam</t>
  </si>
  <si>
    <t>Catton, Ben</t>
  </si>
  <si>
    <t>Gray, Chelsea</t>
  </si>
  <si>
    <t>Defayette, Jonathan</t>
  </si>
  <si>
    <t>Black, Conor</t>
  </si>
  <si>
    <t>Dillabough, Jennifer</t>
  </si>
  <si>
    <t>Schroeder, Victor</t>
  </si>
  <si>
    <t>Schroeder, Branden</t>
  </si>
  <si>
    <t>Cornelisse, Mackenzie</t>
  </si>
  <si>
    <t>Earl, Maura</t>
  </si>
  <si>
    <t>Davis, Amanda</t>
  </si>
  <si>
    <t>Gale, Calvin</t>
  </si>
  <si>
    <t>McNaughton, Robert</t>
  </si>
  <si>
    <t>Glaser, Joey</t>
  </si>
  <si>
    <t>Dicsi, Andrew</t>
  </si>
  <si>
    <t>Hitsman, Harry</t>
  </si>
  <si>
    <t>McArthur, Graham</t>
  </si>
  <si>
    <t>Yates, Allan</t>
  </si>
  <si>
    <t>McArthur, Chad</t>
  </si>
  <si>
    <t>Jackman, Mike</t>
  </si>
  <si>
    <t>N/A</t>
  </si>
  <si>
    <t>Notes</t>
  </si>
  <si>
    <t>Permission Form</t>
  </si>
  <si>
    <t>Health Form</t>
  </si>
  <si>
    <t>Yes</t>
  </si>
  <si>
    <t>Asthma, puffer</t>
  </si>
  <si>
    <t>Asthma</t>
  </si>
  <si>
    <t>Wasps</t>
  </si>
  <si>
    <t>Date</t>
  </si>
  <si>
    <t>Time</t>
  </si>
  <si>
    <t>Activity</t>
  </si>
  <si>
    <t>Friday</t>
  </si>
  <si>
    <t>6:15pm</t>
  </si>
  <si>
    <t>Meet at community centre</t>
  </si>
  <si>
    <t>6:30pm</t>
  </si>
  <si>
    <t>7:15pm</t>
  </si>
  <si>
    <t>Arrive Whispering Pines</t>
  </si>
  <si>
    <t>Depart community centre for Whispering Pines
Carpooling</t>
  </si>
  <si>
    <t>Who</t>
  </si>
  <si>
    <t>All Cubs</t>
  </si>
  <si>
    <t>Setup tents</t>
  </si>
  <si>
    <t>Saturday</t>
  </si>
  <si>
    <t>Welcome, Opening</t>
  </si>
  <si>
    <t>Where</t>
  </si>
  <si>
    <t>Main field</t>
  </si>
  <si>
    <t>All</t>
  </si>
  <si>
    <t>TenderPad</t>
  </si>
  <si>
    <t>7:30pm -  8:30pm</t>
  </si>
  <si>
    <t>Brush teeth, bed</t>
  </si>
  <si>
    <t>Sunday</t>
  </si>
  <si>
    <t>7:00am</t>
  </si>
  <si>
    <t>Scout's Own</t>
  </si>
  <si>
    <t>Start at main field</t>
  </si>
  <si>
    <t>9:30am</t>
  </si>
  <si>
    <t>9:30am - 10:00am</t>
  </si>
  <si>
    <t>10:00am - 10:45am</t>
  </si>
  <si>
    <t>Wakup</t>
  </si>
  <si>
    <t>Breakfast</t>
  </si>
  <si>
    <t>8:00am - 8:30am</t>
  </si>
  <si>
    <t>Brush teeth and wash</t>
  </si>
  <si>
    <t>8:30am - 9:30am</t>
  </si>
  <si>
    <t>Pack gear and tents</t>
  </si>
  <si>
    <t>Campsite</t>
  </si>
  <si>
    <t>9:00am - 9:30am</t>
  </si>
  <si>
    <t>7:30am - 8:00am</t>
  </si>
  <si>
    <t>Mug-Up</t>
  </si>
  <si>
    <t xml:space="preserve">Saturday </t>
  </si>
  <si>
    <t>Day</t>
  </si>
  <si>
    <t>Meal</t>
  </si>
  <si>
    <t>Item</t>
  </si>
  <si>
    <t>Quantity</t>
  </si>
  <si>
    <t>Lunch</t>
  </si>
  <si>
    <t>Supper</t>
  </si>
  <si>
    <t>9:30am - 12:00pm</t>
  </si>
  <si>
    <t>12:00pm - 1:30pm</t>
  </si>
  <si>
    <t>All campsites</t>
  </si>
  <si>
    <t>Leader's meeting</t>
  </si>
  <si>
    <t>HQ</t>
  </si>
  <si>
    <t>Allan</t>
  </si>
  <si>
    <t>1:30pm - 4:00pm</t>
  </si>
  <si>
    <t>Beach</t>
  </si>
  <si>
    <t>Swimming</t>
  </si>
  <si>
    <t>4:05pm - 4:45pm</t>
  </si>
  <si>
    <t>9:30pm - 10:30pm</t>
  </si>
  <si>
    <t>Community Centre</t>
  </si>
  <si>
    <t>9:00pm - 9:30pm</t>
  </si>
  <si>
    <t>11:00pm</t>
  </si>
  <si>
    <t>8:30pm - 9:30pm</t>
  </si>
  <si>
    <t>Scareathon</t>
  </si>
  <si>
    <t>Cubs</t>
  </si>
  <si>
    <t>Common areas</t>
  </si>
  <si>
    <t>7:30pm - 8:30pm</t>
  </si>
  <si>
    <t>Wide games</t>
  </si>
  <si>
    <t>Equipment</t>
  </si>
  <si>
    <t>Mug</t>
  </si>
  <si>
    <t>Bathing suit, towel</t>
  </si>
  <si>
    <t>National dress</t>
  </si>
  <si>
    <t>8:30pm - 9:00pm</t>
  </si>
  <si>
    <t>Mug-up</t>
  </si>
  <si>
    <t>Campfire, Mug-up</t>
  </si>
  <si>
    <t>8:30pm</t>
  </si>
  <si>
    <t>Scout room</t>
  </si>
  <si>
    <t>Cub flag</t>
  </si>
  <si>
    <t>Stove</t>
  </si>
  <si>
    <t>Peter</t>
  </si>
  <si>
    <t>Alex</t>
  </si>
  <si>
    <t>Lanterns</t>
  </si>
  <si>
    <t>Tent</t>
  </si>
  <si>
    <t>Cooler</t>
  </si>
  <si>
    <t>Coolers</t>
  </si>
  <si>
    <t>Formal campfire</t>
  </si>
  <si>
    <t>No knives</t>
  </si>
  <si>
    <t>Divide packs into intermingled groups</t>
  </si>
  <si>
    <t>Activities, rotate through campsites</t>
  </si>
  <si>
    <t>Camp rules, introductions, schedule, first aid</t>
  </si>
  <si>
    <t>Butter, melted</t>
  </si>
  <si>
    <t>Sugar</t>
  </si>
  <si>
    <t>Bread</t>
  </si>
  <si>
    <t>Eggs</t>
  </si>
  <si>
    <t>Milk</t>
  </si>
  <si>
    <t>Menu</t>
  </si>
  <si>
    <t>Hot chocolate</t>
  </si>
  <si>
    <t>Brown bears</t>
  </si>
  <si>
    <t>Marshmallows</t>
  </si>
  <si>
    <t>French Toast</t>
  </si>
  <si>
    <t>Icing sugar</t>
  </si>
  <si>
    <t>Soup</t>
  </si>
  <si>
    <t>Chicken burgers</t>
  </si>
  <si>
    <t>Hamburger buns</t>
  </si>
  <si>
    <t>Bacon</t>
  </si>
  <si>
    <t>Toast</t>
  </si>
  <si>
    <t>Apples</t>
  </si>
  <si>
    <t>Oranges</t>
  </si>
  <si>
    <t>Snacks</t>
  </si>
  <si>
    <t>Banana split</t>
  </si>
  <si>
    <t>Whipping cream</t>
  </si>
  <si>
    <t>Misc</t>
  </si>
  <si>
    <t>Coffee</t>
  </si>
  <si>
    <t>Cream</t>
  </si>
  <si>
    <t>Eggs, dozen</t>
  </si>
  <si>
    <t>Sieve</t>
  </si>
  <si>
    <t>Rope</t>
  </si>
  <si>
    <t>Marshmallows, bag</t>
  </si>
  <si>
    <t>Bananas</t>
  </si>
  <si>
    <t>Chocolate chips</t>
  </si>
  <si>
    <t>Cost</t>
  </si>
  <si>
    <t>Ingredients</t>
  </si>
  <si>
    <t>Maple syrup</t>
  </si>
  <si>
    <t>Fajitas</t>
  </si>
  <si>
    <t>Ham</t>
  </si>
  <si>
    <t>60 slices</t>
  </si>
  <si>
    <t>1 litre</t>
  </si>
  <si>
    <t>2 dozen</t>
  </si>
  <si>
    <t>Bread, thick, white</t>
  </si>
  <si>
    <t>2 litres</t>
  </si>
  <si>
    <t>Cream, 10%</t>
  </si>
  <si>
    <t>Fajitas, 8"</t>
  </si>
  <si>
    <t>Cheese</t>
  </si>
  <si>
    <t>Mayonaise, squeeze bottle</t>
  </si>
  <si>
    <t>Potato patties</t>
  </si>
  <si>
    <t>Brown sugar</t>
  </si>
  <si>
    <t>1 box</t>
  </si>
  <si>
    <t>Tinfoil, heavy duty</t>
  </si>
  <si>
    <t>Peanut butter</t>
  </si>
  <si>
    <t>Jam</t>
  </si>
  <si>
    <t>1 jar</t>
  </si>
  <si>
    <t>Chicken Noodle Soup</t>
  </si>
  <si>
    <t>1/2 tin</t>
  </si>
  <si>
    <t>Juice</t>
  </si>
  <si>
    <t>Juice crystals</t>
  </si>
  <si>
    <t>36 litres</t>
  </si>
  <si>
    <t>Cinnamin</t>
  </si>
  <si>
    <t>Pilsbury dough</t>
  </si>
  <si>
    <t>1/2 lb</t>
  </si>
  <si>
    <t>White Sugar</t>
  </si>
  <si>
    <t>Lettuce</t>
  </si>
  <si>
    <t>Vegetables</t>
  </si>
  <si>
    <t>Lettuce from above</t>
  </si>
  <si>
    <t>Mayo from above</t>
  </si>
  <si>
    <t>Sugar from above</t>
  </si>
  <si>
    <t>4 bags</t>
  </si>
  <si>
    <t>Butter</t>
  </si>
  <si>
    <t>Valley Highlands Fee</t>
  </si>
  <si>
    <t>Total</t>
  </si>
  <si>
    <t>Camp Fee Collected</t>
  </si>
  <si>
    <t>Patrol Boxes</t>
  </si>
  <si>
    <t>A</t>
  </si>
  <si>
    <t>B</t>
  </si>
  <si>
    <t>C</t>
  </si>
  <si>
    <t>D</t>
  </si>
  <si>
    <t>2 cups milk</t>
  </si>
  <si>
    <t>1 dozen eggs, beaten</t>
  </si>
  <si>
    <t>Brown Bears</t>
  </si>
  <si>
    <t>Wrap marshmallow stick in tinfoil</t>
  </si>
  <si>
    <t>Wrap pilsbury dough arounf stick</t>
  </si>
  <si>
    <t>Toast over fire</t>
  </si>
  <si>
    <t>Brush with melted butter</t>
  </si>
  <si>
    <t>Sprinkle with sugar/cinnamin mixture</t>
  </si>
  <si>
    <t>Coconut</t>
  </si>
  <si>
    <t>Mini-marshmallows</t>
  </si>
  <si>
    <t>Awards and closing ceremony</t>
  </si>
  <si>
    <t>6:00pm - 7:30pm</t>
  </si>
  <si>
    <t>National dress
7 award in full uniform</t>
  </si>
  <si>
    <t>Peru flag</t>
  </si>
  <si>
    <t>Tent, large</t>
  </si>
  <si>
    <t>Tarp</t>
  </si>
  <si>
    <t>Tent, 4 man</t>
  </si>
  <si>
    <t>Propane, 1lb</t>
  </si>
  <si>
    <t>Food - Loblaws</t>
  </si>
  <si>
    <t>Food - M&amp;M</t>
  </si>
  <si>
    <t>No show</t>
  </si>
  <si>
    <t>Sheila</t>
  </si>
  <si>
    <t>Chad</t>
  </si>
  <si>
    <t>Cornelisse, Sheila</t>
  </si>
  <si>
    <t>Beaver</t>
  </si>
  <si>
    <t>Mike</t>
  </si>
  <si>
    <t>Own</t>
  </si>
  <si>
    <t>Propane, 9 x 1 lb</t>
  </si>
  <si>
    <t>Ice</t>
  </si>
  <si>
    <t>Cost to group</t>
  </si>
  <si>
    <t>Excess Supplies</t>
  </si>
  <si>
    <t>Blackflies - swelling, Advil 15mL for migraine</t>
  </si>
  <si>
    <t>1/4 lb</t>
  </si>
  <si>
    <t>1/2 kg</t>
  </si>
  <si>
    <t>3 loaves</t>
  </si>
  <si>
    <t>3 litres</t>
  </si>
  <si>
    <t>2 cups</t>
  </si>
  <si>
    <t>6 litres</t>
  </si>
  <si>
    <t>750 mL</t>
  </si>
  <si>
    <t>1 head</t>
  </si>
  <si>
    <t>1 kg</t>
  </si>
  <si>
    <t>4 pkgs</t>
  </si>
  <si>
    <t>Fried ham</t>
  </si>
  <si>
    <t>30 slices</t>
  </si>
  <si>
    <t>Materials for 140 spider woggles</t>
  </si>
  <si>
    <t>Craft - Michaels</t>
  </si>
  <si>
    <t>Craft - The Bead Store</t>
  </si>
  <si>
    <t>2 cans</t>
  </si>
  <si>
    <t>1 cup</t>
  </si>
  <si>
    <t>Hammock</t>
  </si>
  <si>
    <t xml:space="preserve"> </t>
  </si>
  <si>
    <t>2 loaves</t>
  </si>
  <si>
    <t xml:space="preserve">Jonathan complained of being home sick on Friday night, but seemed that he would last, he vomited at 5am on Saturday morning. He vomited a few more times until about 8am when it cleared up. He was fine throughout the day. </t>
  </si>
  <si>
    <t>Late in the evening he complained more about being homesick and the decision was made to send him home. His parents were called and his father picked him up.</t>
  </si>
  <si>
    <t>Brown bears and banana splits in fire were well received. Note that this reduces the number of marshmallows required.</t>
  </si>
  <si>
    <t>Robert McNaughton decided he wanted to go home when he heard that Jonathan was leaving. His mother was contacted and he was sent back with Jonathan's father.</t>
  </si>
  <si>
    <t>4 teaspoons sugar</t>
  </si>
  <si>
    <t>19 youth @ $20</t>
  </si>
  <si>
    <t>Net camp cost to group</t>
  </si>
  <si>
    <t>1st Beckwith won the Impeeza trophy. Their archery was a hit.</t>
  </si>
  <si>
    <t>Tarp over the campfire next time.</t>
  </si>
  <si>
    <t>Moved one water jug away from the main area onto a stump for hand/face washing, teeth cleaning, etc.</t>
  </si>
  <si>
    <t>Maura lost one of her baby teeth.</t>
  </si>
  <si>
    <t>Sam had a bad headache on Saturday evening. It was treated with Advil by Hope and he recovered in 1/2 an hour. Possibly brought on by dehydration - need to make sure Cubs drink enough.</t>
  </si>
  <si>
    <t>Spider woggles went well. 126 were manufactured.</t>
  </si>
  <si>
    <t>Nowhere near as much coffee was drunk compared to the spring camp.</t>
  </si>
  <si>
    <t>The Cubs didn't eat anywhere near as many apples/oranges as at spring camp. Maybe because it wasn't as cold or they weren't around the campsite as much.</t>
  </si>
  <si>
    <t>9 lbs</t>
  </si>
  <si>
    <t>4 lbs</t>
  </si>
  <si>
    <t>1 lb</t>
  </si>
  <si>
    <t>Flag</t>
  </si>
  <si>
    <t>Unused food not included</t>
  </si>
  <si>
    <t>Two leaders left the formal campfire early so the bedtime snack was prepared when the Cubs returned.</t>
  </si>
  <si>
    <t>Cookies and chips weren't needed for snacks</t>
  </si>
  <si>
    <t>Non-perishable items returned to Scout room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</si>
</sst>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7" xfId="0" applyBorder="1" applyAlignment="1">
      <alignment vertical="center"/>
    </xf>
    <xf numFmtId="2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72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D2" sqref="D2"/>
    </sheetView>
  </sheetViews>
  <sheetFormatPr defaultColWidth="9.140625" defaultRowHeight="12.75"/>
  <cols>
    <col min="1" max="1" width="20.140625" style="0" bestFit="1" customWidth="1"/>
    <col min="2" max="2" width="11.00390625" style="2" bestFit="1" customWidth="1"/>
    <col min="3" max="3" width="6.140625" style="2" bestFit="1" customWidth="1"/>
    <col min="4" max="4" width="9.00390625" style="2" bestFit="1" customWidth="1"/>
    <col min="5" max="5" width="16.421875" style="2" bestFit="1" customWidth="1"/>
    <col min="6" max="6" width="12.140625" style="0" bestFit="1" customWidth="1"/>
    <col min="7" max="7" width="38.57421875" style="0" bestFit="1" customWidth="1"/>
  </cols>
  <sheetData>
    <row r="1" spans="1:7" ht="12.75">
      <c r="A1" s="17" t="s">
        <v>0</v>
      </c>
      <c r="B1" s="19" t="s">
        <v>52</v>
      </c>
      <c r="C1" s="19" t="s">
        <v>113</v>
      </c>
      <c r="D1" s="19" t="s">
        <v>1</v>
      </c>
      <c r="E1" s="19" t="s">
        <v>28</v>
      </c>
      <c r="F1" s="18" t="s">
        <v>29</v>
      </c>
      <c r="G1" s="20" t="s">
        <v>27</v>
      </c>
    </row>
    <row r="2" spans="1:7" ht="12.75">
      <c r="A2" s="13" t="s">
        <v>3</v>
      </c>
      <c r="B2" s="15"/>
      <c r="C2" s="15" t="s">
        <v>193</v>
      </c>
      <c r="D2" s="15" t="s">
        <v>30</v>
      </c>
      <c r="E2" s="15" t="s">
        <v>30</v>
      </c>
      <c r="F2" s="14"/>
      <c r="G2" s="16" t="s">
        <v>32</v>
      </c>
    </row>
    <row r="3" spans="1:7" ht="12.75">
      <c r="A3" s="5" t="s">
        <v>2</v>
      </c>
      <c r="B3" s="7"/>
      <c r="C3" s="7" t="s">
        <v>192</v>
      </c>
      <c r="D3" s="7" t="s">
        <v>30</v>
      </c>
      <c r="E3" s="7" t="s">
        <v>30</v>
      </c>
      <c r="F3" s="6"/>
      <c r="G3" s="8"/>
    </row>
    <row r="4" spans="1:7" ht="12.75">
      <c r="A4" s="5" t="s">
        <v>10</v>
      </c>
      <c r="B4" s="7"/>
      <c r="C4" s="7" t="s">
        <v>193</v>
      </c>
      <c r="D4" s="7" t="s">
        <v>30</v>
      </c>
      <c r="E4" s="7" t="s">
        <v>30</v>
      </c>
      <c r="F4" s="6"/>
      <c r="G4" s="8"/>
    </row>
    <row r="5" spans="1:7" ht="12.75">
      <c r="A5" s="5" t="s">
        <v>7</v>
      </c>
      <c r="B5" s="7"/>
      <c r="C5" s="7" t="s">
        <v>193</v>
      </c>
      <c r="D5" s="7" t="s">
        <v>30</v>
      </c>
      <c r="E5" s="7" t="s">
        <v>30</v>
      </c>
      <c r="F5" s="6"/>
      <c r="G5" s="8"/>
    </row>
    <row r="6" spans="1:7" ht="12.75">
      <c r="A6" s="5" t="s">
        <v>14</v>
      </c>
      <c r="B6" s="7"/>
      <c r="C6" s="7" t="s">
        <v>217</v>
      </c>
      <c r="D6" s="7" t="s">
        <v>30</v>
      </c>
      <c r="E6" s="7" t="s">
        <v>30</v>
      </c>
      <c r="F6" s="6"/>
      <c r="G6" s="8" t="s">
        <v>33</v>
      </c>
    </row>
    <row r="7" spans="1:7" ht="12.75">
      <c r="A7" s="5" t="s">
        <v>16</v>
      </c>
      <c r="B7" s="7"/>
      <c r="C7" s="7" t="s">
        <v>195</v>
      </c>
      <c r="D7" s="7" t="s">
        <v>30</v>
      </c>
      <c r="E7" s="7" t="s">
        <v>30</v>
      </c>
      <c r="F7" s="6"/>
      <c r="G7" s="8"/>
    </row>
    <row r="8" spans="1:7" ht="12.75">
      <c r="A8" s="5" t="s">
        <v>9</v>
      </c>
      <c r="B8" s="7"/>
      <c r="C8" s="7" t="s">
        <v>192</v>
      </c>
      <c r="D8" s="7" t="s">
        <v>30</v>
      </c>
      <c r="E8" s="7" t="s">
        <v>30</v>
      </c>
      <c r="F8" s="6"/>
      <c r="G8" s="8"/>
    </row>
    <row r="9" spans="1:7" ht="12.75">
      <c r="A9" s="5" t="s">
        <v>20</v>
      </c>
      <c r="B9" s="7"/>
      <c r="C9" s="7"/>
      <c r="D9" s="7"/>
      <c r="E9" s="7"/>
      <c r="F9" s="6"/>
      <c r="G9" s="8" t="s">
        <v>216</v>
      </c>
    </row>
    <row r="10" spans="1:7" ht="12.75">
      <c r="A10" s="5" t="s">
        <v>11</v>
      </c>
      <c r="B10" s="7"/>
      <c r="C10" s="7" t="s">
        <v>195</v>
      </c>
      <c r="D10" s="7" t="s">
        <v>30</v>
      </c>
      <c r="E10" s="7" t="s">
        <v>30</v>
      </c>
      <c r="F10" s="6"/>
      <c r="G10" s="8"/>
    </row>
    <row r="11" spans="1:7" ht="12.75">
      <c r="A11" s="5" t="s">
        <v>15</v>
      </c>
      <c r="B11" s="7"/>
      <c r="C11" s="7" t="s">
        <v>195</v>
      </c>
      <c r="D11" s="7" t="s">
        <v>30</v>
      </c>
      <c r="E11" s="7" t="s">
        <v>30</v>
      </c>
      <c r="F11" s="6"/>
      <c r="G11" s="8"/>
    </row>
    <row r="12" spans="1:7" ht="12.75">
      <c r="A12" s="5" t="s">
        <v>17</v>
      </c>
      <c r="B12" s="7" t="s">
        <v>30</v>
      </c>
      <c r="C12" s="7"/>
      <c r="D12" s="7"/>
      <c r="E12" s="7"/>
      <c r="F12" s="6"/>
      <c r="G12" s="8" t="s">
        <v>216</v>
      </c>
    </row>
    <row r="13" spans="1:7" ht="12.75">
      <c r="A13" s="5" t="s">
        <v>19</v>
      </c>
      <c r="B13" s="7"/>
      <c r="C13" s="7" t="s">
        <v>194</v>
      </c>
      <c r="D13" s="7" t="s">
        <v>30</v>
      </c>
      <c r="E13" s="7" t="s">
        <v>30</v>
      </c>
      <c r="F13" s="6"/>
      <c r="G13" s="8" t="s">
        <v>32</v>
      </c>
    </row>
    <row r="14" spans="1:7" ht="12.75">
      <c r="A14" s="5" t="s">
        <v>8</v>
      </c>
      <c r="B14" s="7"/>
      <c r="C14" s="7" t="s">
        <v>195</v>
      </c>
      <c r="D14" s="7" t="s">
        <v>30</v>
      </c>
      <c r="E14" s="7" t="s">
        <v>30</v>
      </c>
      <c r="F14" s="6"/>
      <c r="G14" s="8"/>
    </row>
    <row r="15" spans="1:7" ht="12.75">
      <c r="A15" s="5" t="s">
        <v>21</v>
      </c>
      <c r="B15" s="7"/>
      <c r="C15" s="7" t="s">
        <v>192</v>
      </c>
      <c r="D15" s="7" t="s">
        <v>30</v>
      </c>
      <c r="E15" s="7" t="s">
        <v>30</v>
      </c>
      <c r="F15" s="6"/>
      <c r="G15" s="8"/>
    </row>
    <row r="16" spans="1:7" ht="12.75">
      <c r="A16" s="5" t="s">
        <v>5</v>
      </c>
      <c r="B16" s="7" t="s">
        <v>30</v>
      </c>
      <c r="C16" s="7" t="s">
        <v>194</v>
      </c>
      <c r="D16" s="7" t="s">
        <v>30</v>
      </c>
      <c r="E16" s="7" t="s">
        <v>30</v>
      </c>
      <c r="F16" s="6"/>
      <c r="G16" s="8" t="s">
        <v>31</v>
      </c>
    </row>
    <row r="17" spans="1:7" ht="12.75">
      <c r="A17" s="5" t="s">
        <v>6</v>
      </c>
      <c r="B17" s="7"/>
      <c r="C17" s="7" t="s">
        <v>194</v>
      </c>
      <c r="D17" s="7" t="s">
        <v>30</v>
      </c>
      <c r="E17" s="7" t="s">
        <v>30</v>
      </c>
      <c r="F17" s="6"/>
      <c r="G17" s="8" t="s">
        <v>31</v>
      </c>
    </row>
    <row r="18" spans="1:7" ht="12.75">
      <c r="A18" s="5" t="s">
        <v>4</v>
      </c>
      <c r="B18" s="7" t="s">
        <v>30</v>
      </c>
      <c r="C18" s="7" t="s">
        <v>221</v>
      </c>
      <c r="D18" s="7" t="s">
        <v>30</v>
      </c>
      <c r="E18" s="7" t="s">
        <v>30</v>
      </c>
      <c r="F18" s="6"/>
      <c r="G18" s="8"/>
    </row>
    <row r="19" spans="1:7" ht="12.75">
      <c r="A19" s="5" t="s">
        <v>18</v>
      </c>
      <c r="B19" s="7"/>
      <c r="C19" s="7" t="s">
        <v>192</v>
      </c>
      <c r="D19" s="7" t="s">
        <v>30</v>
      </c>
      <c r="E19" s="7" t="s">
        <v>30</v>
      </c>
      <c r="F19" s="6"/>
      <c r="G19" s="8" t="s">
        <v>227</v>
      </c>
    </row>
    <row r="20" spans="1:7" ht="12.75">
      <c r="A20" s="5" t="s">
        <v>13</v>
      </c>
      <c r="B20" s="7"/>
      <c r="C20" s="7" t="s">
        <v>194</v>
      </c>
      <c r="D20" s="7" t="s">
        <v>30</v>
      </c>
      <c r="E20" s="7" t="s">
        <v>30</v>
      </c>
      <c r="F20" s="6"/>
      <c r="G20" s="8"/>
    </row>
    <row r="21" spans="1:7" ht="12.75">
      <c r="A21" s="5" t="s">
        <v>12</v>
      </c>
      <c r="B21" s="7"/>
      <c r="C21" s="7" t="s">
        <v>193</v>
      </c>
      <c r="D21" s="7" t="s">
        <v>30</v>
      </c>
      <c r="E21" s="7" t="s">
        <v>30</v>
      </c>
      <c r="F21" s="6"/>
      <c r="G21" s="8"/>
    </row>
    <row r="22" spans="1:7" ht="12.75">
      <c r="A22" s="5"/>
      <c r="B22" s="7"/>
      <c r="C22" s="7"/>
      <c r="D22" s="7"/>
      <c r="E22" s="7"/>
      <c r="F22" s="6"/>
      <c r="G22" s="8"/>
    </row>
    <row r="23" spans="1:7" ht="12.75">
      <c r="A23" s="5" t="s">
        <v>22</v>
      </c>
      <c r="B23" s="7" t="s">
        <v>220</v>
      </c>
      <c r="C23" s="7" t="s">
        <v>218</v>
      </c>
      <c r="D23" s="7"/>
      <c r="E23" s="7"/>
      <c r="F23" s="6"/>
      <c r="G23" s="8"/>
    </row>
    <row r="24" spans="1:7" ht="12.75">
      <c r="A24" s="5"/>
      <c r="B24" s="7"/>
      <c r="C24" s="7"/>
      <c r="D24" s="7"/>
      <c r="E24" s="7"/>
      <c r="F24" s="6"/>
      <c r="G24" s="8"/>
    </row>
    <row r="25" spans="1:7" ht="12.75">
      <c r="A25" s="5" t="s">
        <v>219</v>
      </c>
      <c r="B25" s="7" t="s">
        <v>26</v>
      </c>
      <c r="C25" s="7" t="s">
        <v>222</v>
      </c>
      <c r="D25" s="7" t="s">
        <v>26</v>
      </c>
      <c r="E25" s="7" t="s">
        <v>26</v>
      </c>
      <c r="F25" s="6"/>
      <c r="G25" s="8"/>
    </row>
    <row r="26" spans="1:7" ht="12.75">
      <c r="A26" s="5" t="s">
        <v>25</v>
      </c>
      <c r="B26" s="7" t="s">
        <v>26</v>
      </c>
      <c r="C26" s="7" t="s">
        <v>222</v>
      </c>
      <c r="D26" s="7" t="s">
        <v>26</v>
      </c>
      <c r="E26" s="7" t="s">
        <v>26</v>
      </c>
      <c r="F26" s="6"/>
      <c r="G26" s="8"/>
    </row>
    <row r="27" spans="1:7" ht="12.75">
      <c r="A27" s="5" t="s">
        <v>24</v>
      </c>
      <c r="B27" s="7" t="s">
        <v>26</v>
      </c>
      <c r="C27" s="7" t="s">
        <v>222</v>
      </c>
      <c r="D27" s="7" t="s">
        <v>26</v>
      </c>
      <c r="E27" s="7" t="s">
        <v>26</v>
      </c>
      <c r="F27" s="6"/>
      <c r="G27" s="8"/>
    </row>
    <row r="28" spans="1:7" ht="12.75">
      <c r="A28" s="9" t="s">
        <v>23</v>
      </c>
      <c r="B28" s="11" t="s">
        <v>26</v>
      </c>
      <c r="C28" s="7" t="s">
        <v>222</v>
      </c>
      <c r="D28" s="11" t="s">
        <v>26</v>
      </c>
      <c r="E28" s="7" t="s">
        <v>26</v>
      </c>
      <c r="F28" s="10"/>
      <c r="G28" s="12"/>
    </row>
  </sheetData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BM25" activePane="bottomLeft" state="frozen"/>
      <selection pane="topLeft" activeCell="E1" sqref="E1:E16384"/>
      <selection pane="bottomLeft" activeCell="B28" sqref="B28"/>
    </sheetView>
  </sheetViews>
  <sheetFormatPr defaultColWidth="9.140625" defaultRowHeight="12.75"/>
  <cols>
    <col min="1" max="1" width="9.00390625" style="0" bestFit="1" customWidth="1"/>
    <col min="2" max="2" width="8.8515625" style="0" bestFit="1" customWidth="1"/>
    <col min="3" max="3" width="14.57421875" style="0" bestFit="1" customWidth="1"/>
    <col min="4" max="4" width="23.7109375" style="0" bestFit="1" customWidth="1"/>
    <col min="5" max="5" width="9.140625" style="2" bestFit="1" customWidth="1"/>
    <col min="6" max="6" width="16.7109375" style="0" bestFit="1" customWidth="1"/>
  </cols>
  <sheetData>
    <row r="1" spans="1:6" ht="12.75">
      <c r="A1" s="17" t="s">
        <v>73</v>
      </c>
      <c r="B1" s="18" t="s">
        <v>74</v>
      </c>
      <c r="C1" s="18" t="s">
        <v>126</v>
      </c>
      <c r="D1" s="18" t="s">
        <v>152</v>
      </c>
      <c r="E1" s="19" t="s">
        <v>76</v>
      </c>
      <c r="F1" s="20" t="s">
        <v>27</v>
      </c>
    </row>
    <row r="2" spans="1:6" ht="12.75">
      <c r="A2" s="13" t="s">
        <v>37</v>
      </c>
      <c r="B2" s="14" t="s">
        <v>71</v>
      </c>
      <c r="C2" s="14" t="s">
        <v>127</v>
      </c>
      <c r="D2" s="14" t="s">
        <v>127</v>
      </c>
      <c r="E2" s="15" t="s">
        <v>173</v>
      </c>
      <c r="F2" s="16"/>
    </row>
    <row r="3" spans="1:6" ht="12.75">
      <c r="A3" s="5"/>
      <c r="B3" s="6"/>
      <c r="C3" s="6" t="s">
        <v>128</v>
      </c>
      <c r="D3" s="6" t="s">
        <v>178</v>
      </c>
      <c r="E3" s="7">
        <v>40</v>
      </c>
      <c r="F3" s="8"/>
    </row>
    <row r="4" spans="1:6" ht="12.75">
      <c r="A4" s="5"/>
      <c r="B4" s="6"/>
      <c r="C4" s="6" t="s">
        <v>129</v>
      </c>
      <c r="D4" s="6" t="s">
        <v>121</v>
      </c>
      <c r="E4" s="7" t="s">
        <v>228</v>
      </c>
      <c r="F4" s="8"/>
    </row>
    <row r="5" spans="1:6" ht="12.75">
      <c r="A5" s="5"/>
      <c r="B5" s="6"/>
      <c r="C5" s="6"/>
      <c r="D5" s="6" t="s">
        <v>177</v>
      </c>
      <c r="E5" s="7"/>
      <c r="F5" s="8"/>
    </row>
    <row r="6" spans="1:6" ht="12.75">
      <c r="A6" s="5"/>
      <c r="B6" s="6"/>
      <c r="C6" s="6"/>
      <c r="D6" s="6" t="s">
        <v>122</v>
      </c>
      <c r="E6" s="7" t="s">
        <v>228</v>
      </c>
      <c r="F6" s="8"/>
    </row>
    <row r="7" spans="1:6" ht="12.75">
      <c r="A7" s="5"/>
      <c r="B7" s="6"/>
      <c r="C7" s="6"/>
      <c r="D7" s="6" t="s">
        <v>129</v>
      </c>
      <c r="E7" s="7" t="s">
        <v>229</v>
      </c>
      <c r="F7" s="8"/>
    </row>
    <row r="8" spans="1:6" ht="12.75">
      <c r="A8" s="5"/>
      <c r="B8" s="6"/>
      <c r="C8" s="6"/>
      <c r="D8" s="6" t="s">
        <v>168</v>
      </c>
      <c r="E8" s="7" t="s">
        <v>167</v>
      </c>
      <c r="F8" s="8"/>
    </row>
    <row r="9" spans="1:6" ht="12.75">
      <c r="A9" s="5"/>
      <c r="B9" s="6"/>
      <c r="C9" s="6"/>
      <c r="D9" s="6"/>
      <c r="E9" s="7"/>
      <c r="F9" s="8"/>
    </row>
    <row r="10" spans="1:6" ht="12.75">
      <c r="A10" s="5" t="s">
        <v>72</v>
      </c>
      <c r="B10" s="6" t="s">
        <v>63</v>
      </c>
      <c r="C10" s="6" t="s">
        <v>130</v>
      </c>
      <c r="D10" s="6" t="s">
        <v>159</v>
      </c>
      <c r="E10" s="7" t="s">
        <v>230</v>
      </c>
      <c r="F10" s="8"/>
    </row>
    <row r="11" spans="1:6" ht="12.75">
      <c r="A11" s="5"/>
      <c r="B11" s="6"/>
      <c r="C11" s="6" t="s">
        <v>135</v>
      </c>
      <c r="D11" s="6" t="s">
        <v>145</v>
      </c>
      <c r="E11" s="7" t="s">
        <v>158</v>
      </c>
      <c r="F11" s="8"/>
    </row>
    <row r="12" spans="1:6" ht="12.75">
      <c r="A12" s="5"/>
      <c r="B12" s="6"/>
      <c r="C12" s="6"/>
      <c r="D12" s="6" t="s">
        <v>125</v>
      </c>
      <c r="E12" s="7" t="s">
        <v>231</v>
      </c>
      <c r="F12" s="8"/>
    </row>
    <row r="13" spans="1:6" ht="12.75">
      <c r="A13" s="5"/>
      <c r="B13" s="6"/>
      <c r="C13" s="6"/>
      <c r="D13" s="6" t="s">
        <v>180</v>
      </c>
      <c r="E13" s="7"/>
      <c r="F13" s="8" t="s">
        <v>185</v>
      </c>
    </row>
    <row r="14" spans="1:6" ht="12.75">
      <c r="A14" s="5"/>
      <c r="B14" s="6"/>
      <c r="C14" s="6"/>
      <c r="D14" s="6" t="s">
        <v>131</v>
      </c>
      <c r="E14" s="7" t="s">
        <v>232</v>
      </c>
      <c r="F14" s="8" t="s">
        <v>146</v>
      </c>
    </row>
    <row r="15" spans="1:6" ht="12.75">
      <c r="A15" s="5"/>
      <c r="B15" s="6"/>
      <c r="C15" s="6"/>
      <c r="D15" s="6" t="s">
        <v>153</v>
      </c>
      <c r="E15" s="7" t="s">
        <v>157</v>
      </c>
      <c r="F15" s="8"/>
    </row>
    <row r="16" spans="1:6" ht="12.75">
      <c r="A16" s="5"/>
      <c r="B16" s="6"/>
      <c r="C16" s="6"/>
      <c r="D16" s="6" t="s">
        <v>135</v>
      </c>
      <c r="E16" s="7" t="s">
        <v>237</v>
      </c>
      <c r="F16" s="7"/>
    </row>
    <row r="17" spans="1:6" ht="12.75">
      <c r="A17" s="5"/>
      <c r="B17" s="6" t="s">
        <v>77</v>
      </c>
      <c r="C17" s="6" t="s">
        <v>132</v>
      </c>
      <c r="D17" s="6" t="s">
        <v>155</v>
      </c>
      <c r="E17" s="7" t="s">
        <v>156</v>
      </c>
      <c r="F17" s="8"/>
    </row>
    <row r="18" spans="1:6" ht="12.75">
      <c r="A18" s="5"/>
      <c r="B18" s="6"/>
      <c r="C18" s="6" t="s">
        <v>154</v>
      </c>
      <c r="D18" s="6" t="s">
        <v>162</v>
      </c>
      <c r="E18" s="7">
        <v>60</v>
      </c>
      <c r="F18" s="8"/>
    </row>
    <row r="19" spans="1:6" ht="12.75">
      <c r="A19" s="5"/>
      <c r="B19" s="6"/>
      <c r="C19" s="6"/>
      <c r="D19" s="6" t="s">
        <v>163</v>
      </c>
      <c r="E19" s="7" t="s">
        <v>236</v>
      </c>
      <c r="F19" s="8"/>
    </row>
    <row r="20" spans="1:6" ht="12.75">
      <c r="A20" s="5"/>
      <c r="B20" s="6"/>
      <c r="C20" s="6"/>
      <c r="D20" s="6" t="s">
        <v>181</v>
      </c>
      <c r="E20" s="7" t="s">
        <v>235</v>
      </c>
      <c r="F20" s="8"/>
    </row>
    <row r="21" spans="1:6" ht="12.75">
      <c r="A21" s="5"/>
      <c r="B21" s="6"/>
      <c r="C21" s="6"/>
      <c r="D21" s="6" t="s">
        <v>164</v>
      </c>
      <c r="E21" s="7" t="s">
        <v>234</v>
      </c>
      <c r="F21" s="8"/>
    </row>
    <row r="22" spans="1:6" ht="12.75">
      <c r="A22" s="5"/>
      <c r="B22" s="6"/>
      <c r="C22" s="6"/>
      <c r="D22" s="6" t="s">
        <v>172</v>
      </c>
      <c r="E22" s="7" t="s">
        <v>233</v>
      </c>
      <c r="F22" s="8"/>
    </row>
    <row r="23" spans="1:6" ht="12.75">
      <c r="A23" s="5"/>
      <c r="B23" s="6"/>
      <c r="C23" s="6"/>
      <c r="D23" s="6"/>
      <c r="E23" s="7"/>
      <c r="F23" s="8"/>
    </row>
    <row r="24" spans="1:6" ht="12.75">
      <c r="A24" s="5"/>
      <c r="B24" s="6" t="s">
        <v>78</v>
      </c>
      <c r="C24" s="6" t="s">
        <v>133</v>
      </c>
      <c r="D24" s="6" t="s">
        <v>133</v>
      </c>
      <c r="E24" s="7">
        <v>32</v>
      </c>
      <c r="F24" s="8" t="s">
        <v>183</v>
      </c>
    </row>
    <row r="25" spans="1:6" ht="12.75">
      <c r="A25" s="5"/>
      <c r="B25" s="6"/>
      <c r="C25" s="6" t="s">
        <v>182</v>
      </c>
      <c r="D25" s="6" t="s">
        <v>134</v>
      </c>
      <c r="E25" s="7">
        <v>32</v>
      </c>
      <c r="F25" s="8" t="s">
        <v>184</v>
      </c>
    </row>
    <row r="26" spans="1:6" ht="12.75">
      <c r="A26" s="5"/>
      <c r="B26" s="6"/>
      <c r="C26" s="6" t="s">
        <v>165</v>
      </c>
      <c r="D26" s="6" t="s">
        <v>182</v>
      </c>
      <c r="E26" s="7" t="s">
        <v>186</v>
      </c>
      <c r="F26" s="8"/>
    </row>
    <row r="27" spans="1:6" ht="12.75">
      <c r="A27" s="5"/>
      <c r="B27" s="6"/>
      <c r="C27" s="6" t="s">
        <v>140</v>
      </c>
      <c r="D27" s="6" t="s">
        <v>149</v>
      </c>
      <c r="E27" s="7">
        <v>30</v>
      </c>
      <c r="F27" s="8"/>
    </row>
    <row r="28" spans="1:6" ht="12.75">
      <c r="A28" s="5"/>
      <c r="B28" s="6"/>
      <c r="C28" s="6"/>
      <c r="D28" s="6" t="s">
        <v>150</v>
      </c>
      <c r="E28" s="7" t="s">
        <v>232</v>
      </c>
      <c r="F28" s="8"/>
    </row>
    <row r="29" spans="1:6" ht="12.75">
      <c r="A29" s="5"/>
      <c r="B29" s="6"/>
      <c r="C29" s="6"/>
      <c r="D29" s="6" t="s">
        <v>166</v>
      </c>
      <c r="E29" s="7" t="s">
        <v>244</v>
      </c>
      <c r="F29" s="8"/>
    </row>
    <row r="30" spans="1:6" ht="12.75">
      <c r="A30" s="5"/>
      <c r="B30" s="6"/>
      <c r="C30" s="6"/>
      <c r="D30" s="6" t="s">
        <v>187</v>
      </c>
      <c r="E30" s="7" t="s">
        <v>179</v>
      </c>
      <c r="F30" s="8"/>
    </row>
    <row r="31" spans="1:6" ht="12.75">
      <c r="A31" s="5"/>
      <c r="B31" s="6"/>
      <c r="C31" s="6"/>
      <c r="D31" s="6" t="s">
        <v>204</v>
      </c>
      <c r="E31" s="7" t="s">
        <v>232</v>
      </c>
      <c r="F31" s="8"/>
    </row>
    <row r="32" spans="1:6" ht="12.75">
      <c r="A32" s="5"/>
      <c r="B32" s="6"/>
      <c r="C32" s="6"/>
      <c r="D32" s="6" t="s">
        <v>205</v>
      </c>
      <c r="E32" s="7" t="s">
        <v>229</v>
      </c>
      <c r="F32" s="8"/>
    </row>
    <row r="33" spans="1:6" ht="12.75">
      <c r="A33" s="5"/>
      <c r="B33" s="6"/>
      <c r="C33" s="6"/>
      <c r="D33" s="6" t="s">
        <v>141</v>
      </c>
      <c r="E33" s="7" t="s">
        <v>243</v>
      </c>
      <c r="F33" s="8"/>
    </row>
    <row r="34" spans="1:6" ht="12.75">
      <c r="A34" s="5"/>
      <c r="B34" s="6"/>
      <c r="C34" s="6"/>
      <c r="D34" s="6"/>
      <c r="E34" s="7"/>
      <c r="F34" s="8"/>
    </row>
    <row r="35" spans="1:6" ht="12.75">
      <c r="A35" s="5"/>
      <c r="B35" s="6" t="s">
        <v>71</v>
      </c>
      <c r="C35" s="6" t="s">
        <v>127</v>
      </c>
      <c r="D35" s="6" t="s">
        <v>127</v>
      </c>
      <c r="E35" s="7" t="s">
        <v>173</v>
      </c>
      <c r="F35" s="8"/>
    </row>
    <row r="36" spans="1:6" ht="12.75">
      <c r="A36" s="5"/>
      <c r="B36" s="6"/>
      <c r="C36" s="6" t="s">
        <v>129</v>
      </c>
      <c r="D36" s="6" t="s">
        <v>148</v>
      </c>
      <c r="E36" s="7">
        <v>2</v>
      </c>
      <c r="F36" s="8"/>
    </row>
    <row r="37" spans="1:6" ht="12.75">
      <c r="A37" s="5"/>
      <c r="B37" s="6"/>
      <c r="C37" s="6"/>
      <c r="D37" s="6"/>
      <c r="E37" s="7"/>
      <c r="F37" s="8"/>
    </row>
    <row r="38" spans="1:6" ht="12.75">
      <c r="A38" s="5" t="s">
        <v>55</v>
      </c>
      <c r="B38" s="6" t="s">
        <v>63</v>
      </c>
      <c r="C38" s="6" t="s">
        <v>124</v>
      </c>
      <c r="D38" s="6" t="s">
        <v>124</v>
      </c>
      <c r="E38" s="7" t="s">
        <v>158</v>
      </c>
      <c r="F38" s="8"/>
    </row>
    <row r="39" spans="1:6" ht="12.75">
      <c r="A39" s="5"/>
      <c r="B39" s="6"/>
      <c r="C39" s="6" t="s">
        <v>238</v>
      </c>
      <c r="D39" s="6" t="s">
        <v>155</v>
      </c>
      <c r="E39" s="7" t="s">
        <v>239</v>
      </c>
      <c r="F39" s="8"/>
    </row>
    <row r="40" spans="1:6" ht="12.75">
      <c r="A40" s="5"/>
      <c r="B40" s="6"/>
      <c r="C40" s="6" t="s">
        <v>136</v>
      </c>
      <c r="D40" s="6" t="s">
        <v>123</v>
      </c>
      <c r="E40" s="7" t="s">
        <v>247</v>
      </c>
      <c r="F40" s="8"/>
    </row>
    <row r="41" spans="1:6" ht="12.75">
      <c r="A41" s="5"/>
      <c r="B41" s="6"/>
      <c r="C41" s="6"/>
      <c r="D41" s="6" t="s">
        <v>169</v>
      </c>
      <c r="E41" s="7" t="s">
        <v>171</v>
      </c>
      <c r="F41" s="8"/>
    </row>
    <row r="42" spans="1:6" ht="12.75">
      <c r="A42" s="5"/>
      <c r="B42" s="6"/>
      <c r="C42" s="6"/>
      <c r="D42" s="6" t="s">
        <v>170</v>
      </c>
      <c r="E42" s="7" t="s">
        <v>171</v>
      </c>
      <c r="F42" s="8"/>
    </row>
    <row r="43" spans="1:6" ht="12.75">
      <c r="A43" s="5"/>
      <c r="B43" s="6"/>
      <c r="C43" s="6"/>
      <c r="D43" s="6" t="s">
        <v>125</v>
      </c>
      <c r="E43" s="7" t="s">
        <v>160</v>
      </c>
      <c r="F43" s="8"/>
    </row>
    <row r="44" spans="1:6" ht="12.75">
      <c r="A44" s="5"/>
      <c r="B44" s="6"/>
      <c r="C44" s="6"/>
      <c r="D44" s="6" t="s">
        <v>187</v>
      </c>
      <c r="E44" s="7" t="s">
        <v>228</v>
      </c>
      <c r="F44" s="8"/>
    </row>
    <row r="45" spans="1:6" ht="12.75">
      <c r="A45" s="5"/>
      <c r="B45" s="6"/>
      <c r="C45" s="6"/>
      <c r="D45" s="6"/>
      <c r="E45" s="7"/>
      <c r="F45" s="8"/>
    </row>
    <row r="46" spans="1:6" ht="12.75">
      <c r="A46" s="5" t="s">
        <v>139</v>
      </c>
      <c r="B46" s="6"/>
      <c r="C46" s="6" t="s">
        <v>137</v>
      </c>
      <c r="D46" s="6" t="s">
        <v>137</v>
      </c>
      <c r="E46" s="7" t="s">
        <v>263</v>
      </c>
      <c r="F46" s="8"/>
    </row>
    <row r="47" spans="1:6" ht="12.75">
      <c r="A47" s="5"/>
      <c r="B47" s="6"/>
      <c r="C47" s="6" t="s">
        <v>138</v>
      </c>
      <c r="D47" s="6" t="s">
        <v>138</v>
      </c>
      <c r="E47" s="7" t="s">
        <v>264</v>
      </c>
      <c r="F47" s="8"/>
    </row>
    <row r="48" spans="1:6" ht="12.75">
      <c r="A48" s="5"/>
      <c r="B48" s="6"/>
      <c r="C48" s="6"/>
      <c r="D48" s="6"/>
      <c r="E48" s="7"/>
      <c r="F48" s="8"/>
    </row>
    <row r="49" spans="1:6" ht="12.75">
      <c r="A49" s="5" t="s">
        <v>142</v>
      </c>
      <c r="B49" s="6"/>
      <c r="C49" s="6" t="s">
        <v>143</v>
      </c>
      <c r="D49" s="6" t="s">
        <v>143</v>
      </c>
      <c r="E49" s="7" t="s">
        <v>265</v>
      </c>
      <c r="F49" s="8"/>
    </row>
    <row r="50" spans="1:6" ht="12.75">
      <c r="A50" s="5"/>
      <c r="B50" s="6"/>
      <c r="C50" s="6" t="s">
        <v>144</v>
      </c>
      <c r="D50" s="6" t="s">
        <v>161</v>
      </c>
      <c r="E50" s="7" t="s">
        <v>157</v>
      </c>
      <c r="F50" s="8"/>
    </row>
    <row r="51" spans="1:6" ht="12.75">
      <c r="A51" s="9"/>
      <c r="B51" s="10"/>
      <c r="C51" s="10" t="s">
        <v>174</v>
      </c>
      <c r="D51" s="10" t="s">
        <v>175</v>
      </c>
      <c r="E51" s="11" t="s">
        <v>176</v>
      </c>
      <c r="F51" s="12"/>
    </row>
  </sheetData>
  <printOptions horizontalCentered="1"/>
  <pageMargins left="0.7480314960629921" right="0.7480314960629921" top="0.5905511811023623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5" sqref="B5"/>
    </sheetView>
  </sheetViews>
  <sheetFormatPr defaultColWidth="9.140625" defaultRowHeight="12.75"/>
  <cols>
    <col min="1" max="1" width="2.421875" style="0" customWidth="1"/>
  </cols>
  <sheetData>
    <row r="1" ht="12.75">
      <c r="A1" s="1" t="s">
        <v>130</v>
      </c>
    </row>
    <row r="2" ht="12.75">
      <c r="B2" t="s">
        <v>197</v>
      </c>
    </row>
    <row r="3" ht="12.75">
      <c r="B3" t="s">
        <v>196</v>
      </c>
    </row>
    <row r="4" ht="12.75">
      <c r="B4" t="s">
        <v>252</v>
      </c>
    </row>
    <row r="6" ht="12.75">
      <c r="A6" s="1" t="s">
        <v>198</v>
      </c>
    </row>
    <row r="7" ht="12.75">
      <c r="B7" t="s">
        <v>199</v>
      </c>
    </row>
    <row r="8" ht="12.75">
      <c r="B8" t="s">
        <v>200</v>
      </c>
    </row>
    <row r="9" ht="12.75">
      <c r="B9" t="s">
        <v>201</v>
      </c>
    </row>
    <row r="10" ht="12.75">
      <c r="B10" t="s">
        <v>202</v>
      </c>
    </row>
    <row r="11" ht="12.75">
      <c r="B11" t="s">
        <v>203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11" sqref="A11:IV11"/>
    </sheetView>
  </sheetViews>
  <sheetFormatPr defaultColWidth="9.140625" defaultRowHeight="12.75"/>
  <cols>
    <col min="1" max="1" width="8.421875" style="0" bestFit="1" customWidth="1"/>
    <col min="2" max="2" width="17.28125" style="0" bestFit="1" customWidth="1"/>
    <col min="3" max="3" width="40.57421875" style="0" bestFit="1" customWidth="1"/>
    <col min="4" max="4" width="8.00390625" style="0" bestFit="1" customWidth="1"/>
    <col min="5" max="5" width="16.57421875" style="0" bestFit="1" customWidth="1"/>
    <col min="6" max="6" width="19.140625" style="0" bestFit="1" customWidth="1"/>
  </cols>
  <sheetData>
    <row r="1" spans="1:6" ht="12.75">
      <c r="A1" s="17" t="s">
        <v>34</v>
      </c>
      <c r="B1" s="18" t="s">
        <v>35</v>
      </c>
      <c r="C1" s="18" t="s">
        <v>36</v>
      </c>
      <c r="D1" s="18" t="s">
        <v>44</v>
      </c>
      <c r="E1" s="18" t="s">
        <v>49</v>
      </c>
      <c r="F1" s="20" t="s">
        <v>99</v>
      </c>
    </row>
    <row r="2" spans="1:6" s="25" customFormat="1" ht="12.75">
      <c r="A2" s="21" t="s">
        <v>37</v>
      </c>
      <c r="B2" s="22" t="s">
        <v>38</v>
      </c>
      <c r="C2" s="23" t="s">
        <v>39</v>
      </c>
      <c r="D2" s="23" t="s">
        <v>51</v>
      </c>
      <c r="E2" s="23" t="s">
        <v>90</v>
      </c>
      <c r="F2" s="24"/>
    </row>
    <row r="3" spans="1:6" s="25" customFormat="1" ht="25.5">
      <c r="A3" s="26"/>
      <c r="B3" s="27" t="s">
        <v>40</v>
      </c>
      <c r="C3" s="28" t="s">
        <v>43</v>
      </c>
      <c r="D3" s="29" t="s">
        <v>51</v>
      </c>
      <c r="E3" s="29"/>
      <c r="F3" s="30"/>
    </row>
    <row r="4" spans="1:6" s="25" customFormat="1" ht="12.75">
      <c r="A4" s="26"/>
      <c r="B4" s="29" t="s">
        <v>41</v>
      </c>
      <c r="C4" s="29" t="s">
        <v>42</v>
      </c>
      <c r="D4" s="29" t="s">
        <v>51</v>
      </c>
      <c r="E4" s="29"/>
      <c r="F4" s="30"/>
    </row>
    <row r="5" spans="1:6" s="25" customFormat="1" ht="12.75">
      <c r="A5" s="26"/>
      <c r="B5" s="29" t="s">
        <v>53</v>
      </c>
      <c r="C5" s="29" t="s">
        <v>46</v>
      </c>
      <c r="D5" s="29" t="s">
        <v>51</v>
      </c>
      <c r="E5" s="29" t="s">
        <v>68</v>
      </c>
      <c r="F5" s="30"/>
    </row>
    <row r="6" spans="1:6" s="25" customFormat="1" ht="12.75">
      <c r="A6" s="26"/>
      <c r="B6" s="29" t="s">
        <v>106</v>
      </c>
      <c r="C6" s="29" t="s">
        <v>120</v>
      </c>
      <c r="D6" s="29" t="s">
        <v>51</v>
      </c>
      <c r="E6" s="29" t="s">
        <v>68</v>
      </c>
      <c r="F6" s="30"/>
    </row>
    <row r="7" spans="1:6" s="25" customFormat="1" ht="12.75">
      <c r="A7" s="26"/>
      <c r="B7" s="29" t="s">
        <v>93</v>
      </c>
      <c r="C7" s="29" t="s">
        <v>94</v>
      </c>
      <c r="D7" s="29" t="s">
        <v>95</v>
      </c>
      <c r="E7" s="29" t="s">
        <v>96</v>
      </c>
      <c r="F7" s="30"/>
    </row>
    <row r="8" spans="1:6" s="25" customFormat="1" ht="12.75">
      <c r="A8" s="26"/>
      <c r="B8" s="29" t="s">
        <v>91</v>
      </c>
      <c r="C8" s="29" t="s">
        <v>82</v>
      </c>
      <c r="D8" s="29" t="s">
        <v>84</v>
      </c>
      <c r="E8" s="29" t="s">
        <v>83</v>
      </c>
      <c r="F8" s="30"/>
    </row>
    <row r="9" spans="1:6" s="25" customFormat="1" ht="12.75">
      <c r="A9" s="26"/>
      <c r="B9" s="29" t="s">
        <v>89</v>
      </c>
      <c r="C9" s="29" t="s">
        <v>105</v>
      </c>
      <c r="D9" s="29" t="s">
        <v>51</v>
      </c>
      <c r="E9" s="29" t="s">
        <v>68</v>
      </c>
      <c r="F9" s="30"/>
    </row>
    <row r="10" spans="1:6" s="25" customFormat="1" ht="12.75">
      <c r="A10" s="26"/>
      <c r="B10" s="29" t="s">
        <v>92</v>
      </c>
      <c r="C10" s="29" t="s">
        <v>54</v>
      </c>
      <c r="D10" s="29" t="s">
        <v>45</v>
      </c>
      <c r="E10" s="29" t="s">
        <v>68</v>
      </c>
      <c r="F10" s="30"/>
    </row>
    <row r="11" spans="1:6" s="25" customFormat="1" ht="12.75">
      <c r="A11" s="26"/>
      <c r="B11" s="29"/>
      <c r="C11" s="29"/>
      <c r="D11" s="29"/>
      <c r="E11" s="29"/>
      <c r="F11" s="30"/>
    </row>
    <row r="12" spans="1:6" s="25" customFormat="1" ht="12.75">
      <c r="A12" s="26" t="s">
        <v>47</v>
      </c>
      <c r="B12" s="29" t="s">
        <v>69</v>
      </c>
      <c r="C12" s="29" t="s">
        <v>48</v>
      </c>
      <c r="D12" s="29" t="s">
        <v>51</v>
      </c>
      <c r="E12" s="29" t="s">
        <v>50</v>
      </c>
      <c r="F12" s="30" t="s">
        <v>102</v>
      </c>
    </row>
    <row r="13" spans="1:6" s="25" customFormat="1" ht="12.75">
      <c r="A13" s="26"/>
      <c r="B13" s="29" t="s">
        <v>59</v>
      </c>
      <c r="C13" s="29" t="s">
        <v>118</v>
      </c>
      <c r="D13" s="29" t="s">
        <v>51</v>
      </c>
      <c r="E13" s="29" t="s">
        <v>50</v>
      </c>
      <c r="F13" s="30"/>
    </row>
    <row r="14" spans="1:6" s="25" customFormat="1" ht="12.75">
      <c r="A14" s="26"/>
      <c r="B14" s="29" t="s">
        <v>79</v>
      </c>
      <c r="C14" s="29" t="s">
        <v>119</v>
      </c>
      <c r="D14" s="29" t="s">
        <v>51</v>
      </c>
      <c r="E14" s="29" t="s">
        <v>81</v>
      </c>
      <c r="F14" s="30"/>
    </row>
    <row r="15" spans="1:6" s="25" customFormat="1" ht="12.75">
      <c r="A15" s="26"/>
      <c r="B15" s="29" t="s">
        <v>80</v>
      </c>
      <c r="C15" s="29" t="s">
        <v>77</v>
      </c>
      <c r="D15" s="29" t="s">
        <v>51</v>
      </c>
      <c r="E15" s="29" t="s">
        <v>68</v>
      </c>
      <c r="F15" s="30"/>
    </row>
    <row r="16" spans="1:6" s="25" customFormat="1" ht="12.75">
      <c r="A16" s="26"/>
      <c r="B16" s="29" t="s">
        <v>85</v>
      </c>
      <c r="C16" s="29" t="s">
        <v>119</v>
      </c>
      <c r="D16" s="29" t="s">
        <v>51</v>
      </c>
      <c r="E16" s="29" t="s">
        <v>81</v>
      </c>
      <c r="F16" s="30"/>
    </row>
    <row r="17" spans="1:6" s="25" customFormat="1" ht="12.75">
      <c r="A17" s="26"/>
      <c r="B17" s="29" t="s">
        <v>88</v>
      </c>
      <c r="C17" s="29" t="s">
        <v>87</v>
      </c>
      <c r="D17" s="29" t="s">
        <v>51</v>
      </c>
      <c r="E17" s="29" t="s">
        <v>86</v>
      </c>
      <c r="F17" s="30" t="s">
        <v>101</v>
      </c>
    </row>
    <row r="18" spans="1:6" s="25" customFormat="1" ht="12.75">
      <c r="A18" s="26"/>
      <c r="B18" s="29" t="s">
        <v>207</v>
      </c>
      <c r="C18" s="29" t="s">
        <v>78</v>
      </c>
      <c r="D18" s="29" t="s">
        <v>51</v>
      </c>
      <c r="E18" s="29" t="s">
        <v>68</v>
      </c>
      <c r="F18" s="30"/>
    </row>
    <row r="19" spans="1:6" s="25" customFormat="1" ht="12.75">
      <c r="A19" s="26"/>
      <c r="B19" s="29" t="s">
        <v>97</v>
      </c>
      <c r="C19" s="29" t="s">
        <v>98</v>
      </c>
      <c r="D19" s="29" t="s">
        <v>51</v>
      </c>
      <c r="E19" s="29" t="s">
        <v>50</v>
      </c>
      <c r="F19" s="30" t="s">
        <v>100</v>
      </c>
    </row>
    <row r="20" spans="1:6" s="25" customFormat="1" ht="12.75">
      <c r="A20" s="26"/>
      <c r="B20" s="29" t="s">
        <v>103</v>
      </c>
      <c r="C20" s="29" t="s">
        <v>104</v>
      </c>
      <c r="D20" s="29" t="s">
        <v>51</v>
      </c>
      <c r="E20" s="29"/>
      <c r="F20" s="30"/>
    </row>
    <row r="21" spans="1:6" s="25" customFormat="1" ht="12.75">
      <c r="A21" s="26"/>
      <c r="B21" s="29" t="s">
        <v>91</v>
      </c>
      <c r="C21" s="29" t="s">
        <v>116</v>
      </c>
      <c r="D21" s="29" t="s">
        <v>51</v>
      </c>
      <c r="E21" s="29"/>
      <c r="F21" s="30"/>
    </row>
    <row r="22" spans="1:6" s="25" customFormat="1" ht="12.75">
      <c r="A22" s="26"/>
      <c r="B22" s="29" t="s">
        <v>89</v>
      </c>
      <c r="C22" s="29" t="s">
        <v>105</v>
      </c>
      <c r="D22" s="29" t="s">
        <v>51</v>
      </c>
      <c r="E22" s="29" t="s">
        <v>68</v>
      </c>
      <c r="F22" s="30"/>
    </row>
    <row r="23" spans="1:6" s="25" customFormat="1" ht="12.75">
      <c r="A23" s="26"/>
      <c r="B23" s="29" t="s">
        <v>92</v>
      </c>
      <c r="C23" s="29" t="s">
        <v>54</v>
      </c>
      <c r="D23" s="29" t="s">
        <v>45</v>
      </c>
      <c r="E23" s="29" t="s">
        <v>68</v>
      </c>
      <c r="F23" s="30"/>
    </row>
    <row r="24" spans="1:6" s="25" customFormat="1" ht="12.75">
      <c r="A24" s="26"/>
      <c r="B24" s="29"/>
      <c r="C24" s="29"/>
      <c r="D24" s="29"/>
      <c r="E24" s="29"/>
      <c r="F24" s="30"/>
    </row>
    <row r="25" spans="1:6" s="25" customFormat="1" ht="12.75">
      <c r="A25" s="26" t="s">
        <v>55</v>
      </c>
      <c r="B25" s="29" t="s">
        <v>56</v>
      </c>
      <c r="C25" s="29" t="s">
        <v>62</v>
      </c>
      <c r="D25" s="29" t="s">
        <v>51</v>
      </c>
      <c r="E25" s="29" t="s">
        <v>68</v>
      </c>
      <c r="F25" s="30"/>
    </row>
    <row r="26" spans="1:6" s="25" customFormat="1" ht="12.75">
      <c r="A26" s="26"/>
      <c r="B26" s="29" t="s">
        <v>70</v>
      </c>
      <c r="C26" s="29" t="s">
        <v>63</v>
      </c>
      <c r="D26" s="29" t="s">
        <v>51</v>
      </c>
      <c r="E26" s="29" t="s">
        <v>68</v>
      </c>
      <c r="F26" s="30"/>
    </row>
    <row r="27" spans="1:6" s="25" customFormat="1" ht="12.75">
      <c r="A27" s="26"/>
      <c r="B27" s="29" t="s">
        <v>64</v>
      </c>
      <c r="C27" s="29" t="s">
        <v>65</v>
      </c>
      <c r="D27" s="29" t="s">
        <v>51</v>
      </c>
      <c r="E27" s="29" t="s">
        <v>68</v>
      </c>
      <c r="F27" s="30"/>
    </row>
    <row r="28" spans="1:6" s="25" customFormat="1" ht="12.75">
      <c r="A28" s="26"/>
      <c r="B28" s="29" t="s">
        <v>66</v>
      </c>
      <c r="C28" s="29" t="s">
        <v>67</v>
      </c>
      <c r="D28" s="29" t="s">
        <v>51</v>
      </c>
      <c r="E28" s="29" t="s">
        <v>68</v>
      </c>
      <c r="F28" s="30"/>
    </row>
    <row r="29" spans="1:6" s="25" customFormat="1" ht="12.75">
      <c r="A29" s="26"/>
      <c r="B29" s="27" t="s">
        <v>60</v>
      </c>
      <c r="C29" s="29" t="s">
        <v>57</v>
      </c>
      <c r="D29" s="29" t="s">
        <v>51</v>
      </c>
      <c r="E29" s="29" t="s">
        <v>58</v>
      </c>
      <c r="F29" s="30" t="s">
        <v>117</v>
      </c>
    </row>
    <row r="30" spans="1:6" s="25" customFormat="1" ht="25.5">
      <c r="A30" s="26"/>
      <c r="B30" s="29" t="s">
        <v>61</v>
      </c>
      <c r="C30" s="29" t="s">
        <v>206</v>
      </c>
      <c r="D30" s="29" t="s">
        <v>51</v>
      </c>
      <c r="E30" s="29" t="s">
        <v>50</v>
      </c>
      <c r="F30" s="31" t="s">
        <v>208</v>
      </c>
    </row>
    <row r="31" spans="1:6" ht="12.75">
      <c r="A31" s="9"/>
      <c r="B31" s="10"/>
      <c r="C31" s="10"/>
      <c r="D31" s="10"/>
      <c r="E31" s="10"/>
      <c r="F31" s="12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2" customWidth="1"/>
    <col min="2" max="2" width="13.421875" style="4" customWidth="1"/>
    <col min="3" max="3" width="13.28125" style="4" customWidth="1"/>
  </cols>
  <sheetData>
    <row r="1" spans="1:3" ht="12.75">
      <c r="A1" s="41" t="s">
        <v>76</v>
      </c>
      <c r="B1" s="19" t="s">
        <v>75</v>
      </c>
      <c r="C1" s="42" t="s">
        <v>49</v>
      </c>
    </row>
    <row r="2" spans="1:3" ht="12.75">
      <c r="A2" s="49">
        <v>1</v>
      </c>
      <c r="B2" s="50" t="s">
        <v>209</v>
      </c>
      <c r="C2" s="51" t="s">
        <v>84</v>
      </c>
    </row>
    <row r="3" spans="1:3" ht="12.75">
      <c r="A3" s="43">
        <v>1</v>
      </c>
      <c r="B3" s="44" t="s">
        <v>108</v>
      </c>
      <c r="C3" s="45" t="s">
        <v>107</v>
      </c>
    </row>
    <row r="4" spans="1:3" ht="12.75">
      <c r="A4" s="43">
        <v>1</v>
      </c>
      <c r="B4" s="44" t="s">
        <v>109</v>
      </c>
      <c r="C4" s="45" t="s">
        <v>111</v>
      </c>
    </row>
    <row r="5" spans="1:3" ht="12.75">
      <c r="A5" s="43">
        <v>1</v>
      </c>
      <c r="B5" s="44" t="s">
        <v>109</v>
      </c>
      <c r="C5" s="45" t="s">
        <v>84</v>
      </c>
    </row>
    <row r="6" spans="1:3" ht="12.75">
      <c r="A6" s="43">
        <v>1</v>
      </c>
      <c r="B6" s="44" t="s">
        <v>109</v>
      </c>
      <c r="C6" s="45" t="s">
        <v>110</v>
      </c>
    </row>
    <row r="7" spans="1:3" ht="12.75">
      <c r="A7" s="43">
        <v>2</v>
      </c>
      <c r="B7" s="44" t="s">
        <v>210</v>
      </c>
      <c r="C7" s="45" t="s">
        <v>107</v>
      </c>
    </row>
    <row r="8" spans="1:3" ht="12.75">
      <c r="A8" s="43">
        <v>1</v>
      </c>
      <c r="B8" s="44" t="s">
        <v>212</v>
      </c>
      <c r="C8" s="45" t="s">
        <v>107</v>
      </c>
    </row>
    <row r="9" spans="1:3" ht="12.75">
      <c r="A9" s="43">
        <v>1</v>
      </c>
      <c r="B9" s="44" t="s">
        <v>210</v>
      </c>
      <c r="C9" s="45" t="s">
        <v>111</v>
      </c>
    </row>
    <row r="10" spans="1:3" ht="12.75">
      <c r="A10" s="43">
        <v>2</v>
      </c>
      <c r="B10" s="44" t="s">
        <v>112</v>
      </c>
      <c r="C10" s="45" t="s">
        <v>84</v>
      </c>
    </row>
    <row r="11" spans="1:3" ht="12.75">
      <c r="A11" s="43">
        <v>1</v>
      </c>
      <c r="B11" s="44" t="s">
        <v>114</v>
      </c>
      <c r="C11" s="45" t="s">
        <v>84</v>
      </c>
    </row>
    <row r="12" spans="1:3" ht="12.75">
      <c r="A12" s="43">
        <v>2</v>
      </c>
      <c r="B12" s="44" t="s">
        <v>115</v>
      </c>
      <c r="C12" s="45" t="s">
        <v>107</v>
      </c>
    </row>
    <row r="13" spans="1:3" ht="12.75">
      <c r="A13" s="43">
        <v>8</v>
      </c>
      <c r="B13" s="44" t="s">
        <v>213</v>
      </c>
      <c r="C13" s="45" t="s">
        <v>84</v>
      </c>
    </row>
    <row r="14" spans="1:3" ht="12.75">
      <c r="A14" s="43">
        <v>2</v>
      </c>
      <c r="B14" s="44" t="s">
        <v>211</v>
      </c>
      <c r="C14" s="45" t="s">
        <v>107</v>
      </c>
    </row>
    <row r="15" spans="1:3" ht="12.75">
      <c r="A15" s="43">
        <v>1</v>
      </c>
      <c r="B15" s="44" t="s">
        <v>147</v>
      </c>
      <c r="C15" s="45" t="s">
        <v>84</v>
      </c>
    </row>
    <row r="16" spans="1:3" ht="12.75">
      <c r="A16" s="46">
        <v>2</v>
      </c>
      <c r="B16" s="47" t="s">
        <v>191</v>
      </c>
      <c r="C16" s="48" t="s">
        <v>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2.28125" style="0" bestFit="1" customWidth="1"/>
    <col min="2" max="2" width="8.140625" style="0" bestFit="1" customWidth="1"/>
    <col min="3" max="3" width="40.00390625" style="0" bestFit="1" customWidth="1"/>
  </cols>
  <sheetData>
    <row r="1" spans="1:3" ht="12.75">
      <c r="A1" s="41" t="s">
        <v>75</v>
      </c>
      <c r="B1" s="19" t="s">
        <v>151</v>
      </c>
      <c r="C1" s="42" t="s">
        <v>27</v>
      </c>
    </row>
    <row r="2" spans="1:3" ht="12.75">
      <c r="A2" s="13" t="s">
        <v>214</v>
      </c>
      <c r="B2" s="40">
        <f>381.05-4.99-3.99*5-1.49*4-6.99*2-B143*1.99-2.99*3-3.49-2.79-3.29-2*4.99-3*4.99+5.64</f>
        <v>298.3199999999999</v>
      </c>
      <c r="C2" s="16" t="s">
        <v>267</v>
      </c>
    </row>
    <row r="3" spans="1:3" ht="12.75">
      <c r="A3" s="5" t="s">
        <v>215</v>
      </c>
      <c r="B3" s="36">
        <f>65.9-3.99*2</f>
        <v>57.92</v>
      </c>
      <c r="C3" s="16" t="s">
        <v>267</v>
      </c>
    </row>
    <row r="4" spans="1:3" ht="12.75">
      <c r="A4" s="5" t="s">
        <v>242</v>
      </c>
      <c r="B4" s="36">
        <f>64.4-((6.69+4.49)*1.15)</f>
        <v>51.543000000000006</v>
      </c>
      <c r="C4" s="52" t="s">
        <v>240</v>
      </c>
    </row>
    <row r="5" spans="1:3" ht="12.75">
      <c r="A5" s="5" t="s">
        <v>241</v>
      </c>
      <c r="B5" s="36">
        <v>95.61</v>
      </c>
      <c r="C5" s="52"/>
    </row>
    <row r="6" spans="1:3" ht="12.75">
      <c r="A6" s="5" t="s">
        <v>188</v>
      </c>
      <c r="B6" s="36">
        <f>2.5*19-14</f>
        <v>33.5</v>
      </c>
      <c r="C6" s="8"/>
    </row>
    <row r="7" spans="1:3" ht="12.75">
      <c r="A7" s="5" t="s">
        <v>223</v>
      </c>
      <c r="B7" s="36">
        <f>29.61*1.15</f>
        <v>34.0515</v>
      </c>
      <c r="C7" s="8"/>
    </row>
    <row r="8" spans="1:3" ht="12.75">
      <c r="A8" s="5" t="s">
        <v>224</v>
      </c>
      <c r="B8" s="36">
        <v>8</v>
      </c>
      <c r="C8" s="8"/>
    </row>
    <row r="9" spans="1:3" ht="12.75">
      <c r="A9" s="5" t="s">
        <v>266</v>
      </c>
      <c r="B9" s="36">
        <v>57.45</v>
      </c>
      <c r="C9" s="8"/>
    </row>
    <row r="10" spans="1:3" ht="12.75">
      <c r="A10" s="5" t="s">
        <v>245</v>
      </c>
      <c r="B10" s="36">
        <v>80.38</v>
      </c>
      <c r="C10" s="8"/>
    </row>
    <row r="11" spans="1:3" ht="12.75">
      <c r="A11" s="5"/>
      <c r="B11" s="36"/>
      <c r="C11" s="8"/>
    </row>
    <row r="12" spans="1:3" ht="12.75">
      <c r="A12" s="37" t="s">
        <v>189</v>
      </c>
      <c r="B12" s="36">
        <f>SUM(B2:B10)</f>
        <v>716.7745</v>
      </c>
      <c r="C12" s="8"/>
    </row>
    <row r="13" spans="1:3" ht="12.75">
      <c r="A13" s="37" t="s">
        <v>190</v>
      </c>
      <c r="B13" s="36">
        <f>19*20</f>
        <v>380</v>
      </c>
      <c r="C13" s="8" t="s">
        <v>253</v>
      </c>
    </row>
    <row r="14" spans="1:3" ht="12.75">
      <c r="A14" s="37" t="s">
        <v>225</v>
      </c>
      <c r="B14" s="36">
        <f>B13-B12</f>
        <v>-336.7745</v>
      </c>
      <c r="C14" s="8"/>
    </row>
    <row r="15" spans="1:3" ht="12.75">
      <c r="A15" s="37" t="s">
        <v>226</v>
      </c>
      <c r="B15" s="36">
        <f>9.87*4*1.15+3*3.69+6.99+7.89+4.99+3.29*2</f>
        <v>82.92199999999998</v>
      </c>
      <c r="C15" s="8" t="s">
        <v>270</v>
      </c>
    </row>
    <row r="16" spans="1:3" ht="12.75">
      <c r="A16" s="38" t="s">
        <v>254</v>
      </c>
      <c r="B16" s="39">
        <f>B14+B15</f>
        <v>-253.85250000000002</v>
      </c>
      <c r="C16" s="12"/>
    </row>
  </sheetData>
  <mergeCells count="1">
    <mergeCell ref="C4:C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5" sqref="A15"/>
    </sheetView>
  </sheetViews>
  <sheetFormatPr defaultColWidth="9.140625" defaultRowHeight="12.75"/>
  <cols>
    <col min="1" max="1" width="70.7109375" style="3" customWidth="1"/>
    <col min="2" max="2" width="9.140625" style="0" hidden="1" customWidth="1"/>
  </cols>
  <sheetData>
    <row r="1" spans="1:3" ht="38.25">
      <c r="A1" s="32" t="s">
        <v>248</v>
      </c>
      <c r="C1" t="s">
        <v>246</v>
      </c>
    </row>
    <row r="2" ht="26.25" customHeight="1">
      <c r="A2" s="33" t="s">
        <v>249</v>
      </c>
    </row>
    <row r="3" ht="26.25" customHeight="1">
      <c r="A3" s="33" t="s">
        <v>251</v>
      </c>
    </row>
    <row r="4" ht="12.75">
      <c r="A4" s="34" t="s">
        <v>260</v>
      </c>
    </row>
    <row r="5" ht="25.5">
      <c r="A5" s="34" t="s">
        <v>250</v>
      </c>
    </row>
    <row r="6" ht="12.75">
      <c r="A6" s="34" t="s">
        <v>255</v>
      </c>
    </row>
    <row r="7" ht="25.5">
      <c r="A7" s="34" t="s">
        <v>268</v>
      </c>
    </row>
    <row r="8" ht="12.75">
      <c r="A8" s="34" t="s">
        <v>256</v>
      </c>
    </row>
    <row r="9" ht="25.5">
      <c r="A9" s="34" t="s">
        <v>257</v>
      </c>
    </row>
    <row r="10" ht="12.75">
      <c r="A10" s="34" t="s">
        <v>258</v>
      </c>
    </row>
    <row r="11" ht="38.25">
      <c r="A11" s="34" t="s">
        <v>259</v>
      </c>
    </row>
    <row r="12" ht="12.75">
      <c r="A12" s="34" t="s">
        <v>261</v>
      </c>
    </row>
    <row r="13" ht="25.5">
      <c r="A13" s="35" t="s">
        <v>262</v>
      </c>
    </row>
    <row r="14" ht="12.75">
      <c r="A14" s="3" t="s">
        <v>269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2003-06-05T22:06:31Z</cp:lastPrinted>
  <dcterms:created xsi:type="dcterms:W3CDTF">2003-05-29T17:38:50Z</dcterms:created>
  <dcterms:modified xsi:type="dcterms:W3CDTF">2005-09-03T19:52:39Z</dcterms:modified>
  <cp:category/>
  <cp:version/>
  <cp:contentType/>
  <cp:contentStatus/>
</cp:coreProperties>
</file>