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8910" windowHeight="4620" activeTab="1"/>
  </bookViews>
  <sheets>
    <sheet name="Youth" sheetId="1" r:id="rId1"/>
    <sheet name="Financial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<sst xmlns="http://schemas.openxmlformats.org/spreadsheetml/2006/main" count="239" uniqueCount="118">
  <si>
    <t>Name</t>
  </si>
  <si>
    <t>Yes</t>
  </si>
  <si>
    <t>Item</t>
  </si>
  <si>
    <t>Bacon</t>
  </si>
  <si>
    <t>Lilian</t>
  </si>
  <si>
    <t>Beelich</t>
  </si>
  <si>
    <t>Andreas</t>
  </si>
  <si>
    <t>Brule</t>
  </si>
  <si>
    <t>Owen</t>
  </si>
  <si>
    <t>Chinkiwsky</t>
  </si>
  <si>
    <t>Andrew</t>
  </si>
  <si>
    <t>Cornelisse</t>
  </si>
  <si>
    <t>Mackenzie</t>
  </si>
  <si>
    <t>Croghan</t>
  </si>
  <si>
    <t>Scott</t>
  </si>
  <si>
    <t>Defayette</t>
  </si>
  <si>
    <t>Jonathan</t>
  </si>
  <si>
    <t>Dicsi</t>
  </si>
  <si>
    <t>Gale</t>
  </si>
  <si>
    <t>Calvin</t>
  </si>
  <si>
    <t>Glaser</t>
  </si>
  <si>
    <t>Joseph</t>
  </si>
  <si>
    <t>Gordon</t>
  </si>
  <si>
    <t>Joshua</t>
  </si>
  <si>
    <t>Hitsman</t>
  </si>
  <si>
    <t>Harrison (Harry)</t>
  </si>
  <si>
    <t>Huton</t>
  </si>
  <si>
    <t>Bennett (Ben)</t>
  </si>
  <si>
    <t>Jackman</t>
  </si>
  <si>
    <t>Gregory</t>
  </si>
  <si>
    <t>Kubassek</t>
  </si>
  <si>
    <t>Nicholas</t>
  </si>
  <si>
    <t>McNaughton</t>
  </si>
  <si>
    <t>Robert</t>
  </si>
  <si>
    <t>Muldoon</t>
  </si>
  <si>
    <t>Matthew</t>
  </si>
  <si>
    <t>Nesbitt</t>
  </si>
  <si>
    <t>Samuel</t>
  </si>
  <si>
    <t>Parent</t>
  </si>
  <si>
    <t>Vincent</t>
  </si>
  <si>
    <t>Porter</t>
  </si>
  <si>
    <t>Brent</t>
  </si>
  <si>
    <t>Ian</t>
  </si>
  <si>
    <t>Sanger</t>
  </si>
  <si>
    <t>Tarek</t>
  </si>
  <si>
    <t>Sargent</t>
  </si>
  <si>
    <t>Stacey</t>
  </si>
  <si>
    <t>Simonyi</t>
  </si>
  <si>
    <t>Paul</t>
  </si>
  <si>
    <t>Skelhorne</t>
  </si>
  <si>
    <t>Bradley</t>
  </si>
  <si>
    <t>Steele</t>
  </si>
  <si>
    <t>Patrick</t>
  </si>
  <si>
    <t>Stewart</t>
  </si>
  <si>
    <t>Justin</t>
  </si>
  <si>
    <t>Viau</t>
  </si>
  <si>
    <t>Leah</t>
  </si>
  <si>
    <t>Total</t>
  </si>
  <si>
    <t>Attending</t>
  </si>
  <si>
    <t>Consent Form</t>
  </si>
  <si>
    <t>Amount Paid</t>
  </si>
  <si>
    <t>Barr</t>
  </si>
  <si>
    <t>Warren</t>
  </si>
  <si>
    <t>Bedor</t>
  </si>
  <si>
    <t>Connor</t>
  </si>
  <si>
    <t>Madeleine</t>
  </si>
  <si>
    <t>Cass</t>
  </si>
  <si>
    <t>Kyle</t>
  </si>
  <si>
    <t>Catton</t>
  </si>
  <si>
    <t>Michael</t>
  </si>
  <si>
    <t>Hall</t>
  </si>
  <si>
    <t>Ben</t>
  </si>
  <si>
    <t>Nicholas (Nicky)</t>
  </si>
  <si>
    <t>William (Liam)</t>
  </si>
  <si>
    <t>Rock</t>
  </si>
  <si>
    <t>David</t>
  </si>
  <si>
    <t>Wilson</t>
  </si>
  <si>
    <t>Yates</t>
  </si>
  <si>
    <t>Laura</t>
  </si>
  <si>
    <t>Revenue</t>
  </si>
  <si>
    <t>Expense</t>
  </si>
  <si>
    <t>Registration (youth) received</t>
  </si>
  <si>
    <t>Delta</t>
  </si>
  <si>
    <t>Elizabeth</t>
  </si>
  <si>
    <t>Parents attending:</t>
  </si>
  <si>
    <t>Leaders attending:</t>
  </si>
  <si>
    <t>Allan, Mike, Peter, Alex, Kevin, Keith?</t>
  </si>
  <si>
    <t>Registration (leader) paid to region (5) @$20</t>
  </si>
  <si>
    <t>Registration (parent) paid to region (1) @ $10</t>
  </si>
  <si>
    <t>Registration (youth) paid to region (15) @ $20</t>
  </si>
  <si>
    <t>Robert Sargent</t>
  </si>
  <si>
    <t>Registration (youth) paid to region (8) @ $25</t>
  </si>
  <si>
    <t>Notes</t>
  </si>
  <si>
    <t>Canceled</t>
  </si>
  <si>
    <t>Warren Barr food refund</t>
  </si>
  <si>
    <t>Tent</t>
  </si>
  <si>
    <t>Note, 24 Cubs were registered, but 1 has dropped out, so only 23 are listed above.</t>
  </si>
  <si>
    <t>Adults</t>
  </si>
  <si>
    <t>Allan</t>
  </si>
  <si>
    <t>Alex</t>
  </si>
  <si>
    <t>Peter</t>
  </si>
  <si>
    <t>Kevin</t>
  </si>
  <si>
    <t>Mike</t>
  </si>
  <si>
    <t>Leader</t>
  </si>
  <si>
    <t>Status</t>
  </si>
  <si>
    <t>Suzanne</t>
  </si>
  <si>
    <t>Youth</t>
  </si>
  <si>
    <t>Will be coming and going throughout the weekend</t>
  </si>
  <si>
    <t>Time (hours)</t>
  </si>
  <si>
    <t>Planning menu</t>
  </si>
  <si>
    <t>Purchasing food</t>
  </si>
  <si>
    <t>Camp setup</t>
  </si>
  <si>
    <t>Camp teardown</t>
  </si>
  <si>
    <t>Gear cleaning &amp; drying</t>
  </si>
  <si>
    <t>Equipment purchase</t>
  </si>
  <si>
    <t>Gear packing</t>
  </si>
  <si>
    <t>Total (person hours)</t>
  </si>
  <si>
    <t>Food (Mike Jackman)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</si>
</sst>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1" xfId="0" applyBorder="1" applyAlignment="1">
      <alignment/>
    </xf>
    <xf numFmtId="164" fontId="0" fillId="0" borderId="2" xfId="0" applyNumberFormat="1" applyBorder="1" applyAlignment="1">
      <alignment/>
    </xf>
    <xf numFmtId="164" fontId="0" fillId="0" borderId="8" xfId="0" applyNumberFormat="1" applyBorder="1" applyAlignment="1">
      <alignment/>
    </xf>
    <xf numFmtId="164" fontId="0" fillId="0" borderId="6" xfId="0" applyNumberFormat="1" applyBorder="1" applyAlignment="1">
      <alignment/>
    </xf>
    <xf numFmtId="164" fontId="0" fillId="0" borderId="9" xfId="0" applyNumberFormat="1" applyBorder="1" applyAlignment="1">
      <alignment/>
    </xf>
    <xf numFmtId="0" fontId="0" fillId="0" borderId="11" xfId="0" applyBorder="1" applyAlignment="1">
      <alignment/>
    </xf>
    <xf numFmtId="164" fontId="0" fillId="0" borderId="3" xfId="0" applyNumberFormat="1" applyBorder="1" applyAlignment="1">
      <alignment/>
    </xf>
    <xf numFmtId="164" fontId="0" fillId="0" borderId="4" xfId="0" applyNumberFormat="1" applyBorder="1" applyAlignment="1">
      <alignment/>
    </xf>
    <xf numFmtId="0" fontId="1" fillId="0" borderId="12" xfId="0" applyFont="1" applyBorder="1" applyAlignment="1">
      <alignment/>
    </xf>
    <xf numFmtId="16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0" fillId="0" borderId="5" xfId="0" applyBorder="1" applyAlignment="1">
      <alignment/>
    </xf>
    <xf numFmtId="0" fontId="1" fillId="0" borderId="15" xfId="0" applyFon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Alignment="1">
      <alignment horizontal="right"/>
    </xf>
    <xf numFmtId="0" fontId="1" fillId="0" borderId="1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6" xfId="0" applyBorder="1" applyAlignment="1">
      <alignment/>
    </xf>
    <xf numFmtId="0" fontId="1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4" xfId="0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4">
      <selection activeCell="C16" sqref="C16"/>
    </sheetView>
  </sheetViews>
  <sheetFormatPr defaultColWidth="9.140625" defaultRowHeight="12.75"/>
  <cols>
    <col min="1" max="1" width="16.8515625" style="0" customWidth="1"/>
    <col min="2" max="2" width="15.7109375" style="0" customWidth="1"/>
    <col min="3" max="3" width="5.00390625" style="36" bestFit="1" customWidth="1"/>
    <col min="4" max="4" width="9.7109375" style="0" bestFit="1" customWidth="1"/>
    <col min="5" max="5" width="13.7109375" style="0" bestFit="1" customWidth="1"/>
    <col min="6" max="6" width="12.7109375" style="0" bestFit="1" customWidth="1"/>
  </cols>
  <sheetData>
    <row r="1" spans="1:7" ht="12.75">
      <c r="A1" s="41" t="s">
        <v>0</v>
      </c>
      <c r="B1" s="42"/>
      <c r="C1" s="6" t="s">
        <v>95</v>
      </c>
      <c r="D1" s="6" t="s">
        <v>58</v>
      </c>
      <c r="E1" s="6" t="s">
        <v>59</v>
      </c>
      <c r="F1" s="7" t="s">
        <v>60</v>
      </c>
      <c r="G1" s="34" t="s">
        <v>92</v>
      </c>
    </row>
    <row r="2" spans="1:6" ht="12.75">
      <c r="A2" s="2" t="s">
        <v>3</v>
      </c>
      <c r="B2" s="3" t="s">
        <v>4</v>
      </c>
      <c r="C2" s="8">
        <v>1</v>
      </c>
      <c r="D2" s="8" t="s">
        <v>1</v>
      </c>
      <c r="E2" s="8" t="s">
        <v>1</v>
      </c>
      <c r="F2" s="14">
        <v>40</v>
      </c>
    </row>
    <row r="3" spans="1:7" ht="12.75">
      <c r="A3" s="2" t="s">
        <v>61</v>
      </c>
      <c r="B3" s="3" t="s">
        <v>62</v>
      </c>
      <c r="C3" s="8"/>
      <c r="D3" s="8"/>
      <c r="E3" s="8" t="s">
        <v>1</v>
      </c>
      <c r="F3" s="14">
        <v>45</v>
      </c>
      <c r="G3" t="s">
        <v>93</v>
      </c>
    </row>
    <row r="4" spans="1:6" ht="12.75">
      <c r="A4" s="2" t="s">
        <v>63</v>
      </c>
      <c r="B4" s="3" t="s">
        <v>64</v>
      </c>
      <c r="C4" s="8"/>
      <c r="D4" s="8" t="s">
        <v>1</v>
      </c>
      <c r="E4" s="8" t="s">
        <v>1</v>
      </c>
      <c r="F4" s="14">
        <v>40</v>
      </c>
    </row>
    <row r="5" spans="1:6" ht="12.75">
      <c r="A5" s="2" t="s">
        <v>5</v>
      </c>
      <c r="B5" s="3" t="s">
        <v>6</v>
      </c>
      <c r="C5" s="8"/>
      <c r="D5" s="8" t="s">
        <v>1</v>
      </c>
      <c r="E5" s="8" t="s">
        <v>1</v>
      </c>
      <c r="F5" s="14">
        <v>40</v>
      </c>
    </row>
    <row r="6" spans="1:6" ht="12.75">
      <c r="A6" s="2" t="s">
        <v>7</v>
      </c>
      <c r="B6" s="3" t="s">
        <v>65</v>
      </c>
      <c r="C6" s="8"/>
      <c r="D6" s="8"/>
      <c r="E6" s="8"/>
      <c r="F6" s="14"/>
    </row>
    <row r="7" spans="1:6" ht="12.75">
      <c r="A7" s="2" t="s">
        <v>7</v>
      </c>
      <c r="B7" s="3" t="s">
        <v>8</v>
      </c>
      <c r="C7" s="8"/>
      <c r="D7" s="8"/>
      <c r="E7" s="8"/>
      <c r="F7" s="14"/>
    </row>
    <row r="8" spans="1:6" ht="12.75">
      <c r="A8" s="2" t="s">
        <v>66</v>
      </c>
      <c r="B8" s="3" t="s">
        <v>67</v>
      </c>
      <c r="C8" s="8"/>
      <c r="D8" s="8"/>
      <c r="E8" s="8"/>
      <c r="F8" s="14"/>
    </row>
    <row r="9" spans="1:6" ht="12.75">
      <c r="A9" s="2" t="s">
        <v>68</v>
      </c>
      <c r="B9" s="3" t="s">
        <v>37</v>
      </c>
      <c r="C9" s="8"/>
      <c r="D9" s="8" t="s">
        <v>1</v>
      </c>
      <c r="E9" s="8" t="s">
        <v>1</v>
      </c>
      <c r="F9" s="14">
        <v>45</v>
      </c>
    </row>
    <row r="10" spans="1:6" ht="12.75">
      <c r="A10" s="2" t="s">
        <v>9</v>
      </c>
      <c r="B10" s="3" t="s">
        <v>10</v>
      </c>
      <c r="C10" s="8"/>
      <c r="D10" s="8"/>
      <c r="E10" s="8"/>
      <c r="F10" s="14"/>
    </row>
    <row r="11" spans="1:6" ht="12.75">
      <c r="A11" s="2" t="s">
        <v>11</v>
      </c>
      <c r="B11" s="3" t="s">
        <v>12</v>
      </c>
      <c r="C11" s="8"/>
      <c r="D11" s="8" t="s">
        <v>1</v>
      </c>
      <c r="E11" s="8" t="s">
        <v>1</v>
      </c>
      <c r="F11" s="14">
        <v>40</v>
      </c>
    </row>
    <row r="12" spans="1:6" ht="12.75">
      <c r="A12" s="2" t="s">
        <v>13</v>
      </c>
      <c r="B12" s="3" t="s">
        <v>14</v>
      </c>
      <c r="C12" s="8"/>
      <c r="D12" s="8" t="s">
        <v>1</v>
      </c>
      <c r="E12" s="8" t="s">
        <v>1</v>
      </c>
      <c r="F12" s="14">
        <v>40</v>
      </c>
    </row>
    <row r="13" spans="1:6" ht="12.75">
      <c r="A13" s="4" t="s">
        <v>15</v>
      </c>
      <c r="B13" s="5" t="s">
        <v>16</v>
      </c>
      <c r="C13" s="12"/>
      <c r="D13" s="12"/>
      <c r="E13" s="8"/>
      <c r="F13" s="14"/>
    </row>
    <row r="14" spans="1:6" ht="12.75">
      <c r="A14" s="2" t="s">
        <v>17</v>
      </c>
      <c r="B14" s="3" t="s">
        <v>10</v>
      </c>
      <c r="C14" s="8"/>
      <c r="D14" s="8" t="s">
        <v>1</v>
      </c>
      <c r="E14" s="8" t="s">
        <v>1</v>
      </c>
      <c r="F14" s="14">
        <v>45</v>
      </c>
    </row>
    <row r="15" spans="1:6" ht="12.75">
      <c r="A15" s="2" t="s">
        <v>17</v>
      </c>
      <c r="B15" s="3" t="s">
        <v>69</v>
      </c>
      <c r="C15" s="8"/>
      <c r="D15" s="8" t="s">
        <v>1</v>
      </c>
      <c r="E15" s="8" t="s">
        <v>1</v>
      </c>
      <c r="F15" s="14">
        <v>45</v>
      </c>
    </row>
    <row r="16" spans="1:6" ht="12.75">
      <c r="A16" s="2" t="s">
        <v>18</v>
      </c>
      <c r="B16" s="3" t="s">
        <v>19</v>
      </c>
      <c r="C16" s="8"/>
      <c r="D16" s="8" t="s">
        <v>1</v>
      </c>
      <c r="E16" s="8" t="s">
        <v>1</v>
      </c>
      <c r="F16" s="14">
        <v>40</v>
      </c>
    </row>
    <row r="17" spans="1:6" ht="12.75">
      <c r="A17" s="2" t="s">
        <v>20</v>
      </c>
      <c r="B17" s="3" t="s">
        <v>21</v>
      </c>
      <c r="C17" s="8"/>
      <c r="D17" s="8"/>
      <c r="E17" s="8"/>
      <c r="F17" s="14"/>
    </row>
    <row r="18" spans="1:6" ht="12.75">
      <c r="A18" s="2" t="s">
        <v>22</v>
      </c>
      <c r="B18" s="3" t="s">
        <v>23</v>
      </c>
      <c r="C18" s="8"/>
      <c r="D18" s="8" t="s">
        <v>1</v>
      </c>
      <c r="E18" s="8" t="s">
        <v>1</v>
      </c>
      <c r="F18" s="14">
        <v>14</v>
      </c>
    </row>
    <row r="19" spans="1:6" ht="12.75">
      <c r="A19" s="2" t="s">
        <v>70</v>
      </c>
      <c r="B19" s="3" t="s">
        <v>71</v>
      </c>
      <c r="C19" s="8"/>
      <c r="D19" s="8"/>
      <c r="E19" s="8"/>
      <c r="F19" s="14"/>
    </row>
    <row r="20" spans="1:6" ht="12.75">
      <c r="A20" s="2" t="s">
        <v>24</v>
      </c>
      <c r="B20" s="3" t="s">
        <v>25</v>
      </c>
      <c r="C20" s="8"/>
      <c r="D20" s="8" t="s">
        <v>1</v>
      </c>
      <c r="E20" s="8" t="s">
        <v>1</v>
      </c>
      <c r="F20" s="14">
        <v>40</v>
      </c>
    </row>
    <row r="21" spans="1:6" ht="12.75">
      <c r="A21" s="2" t="s">
        <v>24</v>
      </c>
      <c r="B21" s="3" t="s">
        <v>72</v>
      </c>
      <c r="C21" s="8"/>
      <c r="D21" s="8" t="s">
        <v>1</v>
      </c>
      <c r="E21" s="8" t="s">
        <v>1</v>
      </c>
      <c r="F21" s="14">
        <v>40</v>
      </c>
    </row>
    <row r="22" spans="1:6" ht="12.75">
      <c r="A22" s="2" t="s">
        <v>26</v>
      </c>
      <c r="B22" s="3" t="s">
        <v>27</v>
      </c>
      <c r="C22" s="8"/>
      <c r="D22" s="8"/>
      <c r="E22" s="8"/>
      <c r="F22" s="14"/>
    </row>
    <row r="23" spans="1:6" ht="12.75">
      <c r="A23" s="2" t="s">
        <v>28</v>
      </c>
      <c r="B23" s="3" t="s">
        <v>29</v>
      </c>
      <c r="C23" s="8"/>
      <c r="D23" s="8" t="s">
        <v>1</v>
      </c>
      <c r="E23" s="8" t="s">
        <v>1</v>
      </c>
      <c r="F23" s="14">
        <v>40</v>
      </c>
    </row>
    <row r="24" spans="1:6" ht="12.75">
      <c r="A24" s="2" t="s">
        <v>30</v>
      </c>
      <c r="B24" s="3" t="s">
        <v>31</v>
      </c>
      <c r="C24" s="8"/>
      <c r="D24" s="8" t="s">
        <v>1</v>
      </c>
      <c r="E24" s="8" t="s">
        <v>1</v>
      </c>
      <c r="F24" s="14">
        <v>50</v>
      </c>
    </row>
    <row r="25" spans="1:6" ht="12.75">
      <c r="A25" s="4" t="s">
        <v>32</v>
      </c>
      <c r="B25" s="5" t="s">
        <v>33</v>
      </c>
      <c r="C25" s="12"/>
      <c r="D25" s="12"/>
      <c r="E25" s="8"/>
      <c r="F25" s="14"/>
    </row>
    <row r="26" spans="1:6" ht="12.75">
      <c r="A26" s="2" t="s">
        <v>34</v>
      </c>
      <c r="B26" s="3" t="s">
        <v>35</v>
      </c>
      <c r="C26" s="8"/>
      <c r="D26" s="8" t="s">
        <v>1</v>
      </c>
      <c r="E26" s="8" t="s">
        <v>1</v>
      </c>
      <c r="F26" s="14">
        <v>40</v>
      </c>
    </row>
    <row r="27" spans="1:6" ht="12.75">
      <c r="A27" s="4" t="s">
        <v>36</v>
      </c>
      <c r="B27" s="5" t="s">
        <v>37</v>
      </c>
      <c r="C27" s="12"/>
      <c r="D27" s="12"/>
      <c r="E27" s="8"/>
      <c r="F27" s="14"/>
    </row>
    <row r="28" spans="1:6" ht="12.75">
      <c r="A28" s="2" t="s">
        <v>36</v>
      </c>
      <c r="B28" s="3" t="s">
        <v>73</v>
      </c>
      <c r="C28" s="8"/>
      <c r="D28" s="8"/>
      <c r="E28" s="8"/>
      <c r="F28" s="14"/>
    </row>
    <row r="29" spans="1:6" ht="12.75">
      <c r="A29" s="4" t="s">
        <v>38</v>
      </c>
      <c r="B29" s="5" t="s">
        <v>39</v>
      </c>
      <c r="C29" s="12"/>
      <c r="D29" s="12"/>
      <c r="E29" s="8"/>
      <c r="F29" s="14"/>
    </row>
    <row r="30" spans="1:6" ht="12.75">
      <c r="A30" s="2" t="s">
        <v>40</v>
      </c>
      <c r="B30" s="3" t="s">
        <v>41</v>
      </c>
      <c r="C30" s="8"/>
      <c r="D30" s="8"/>
      <c r="E30" s="8"/>
      <c r="F30" s="14"/>
    </row>
    <row r="31" spans="1:6" ht="12.75">
      <c r="A31" s="2" t="s">
        <v>40</v>
      </c>
      <c r="B31" s="3" t="s">
        <v>42</v>
      </c>
      <c r="C31" s="8"/>
      <c r="D31" s="8"/>
      <c r="E31" s="8"/>
      <c r="F31" s="14"/>
    </row>
    <row r="32" spans="1:6" ht="12.75">
      <c r="A32" s="2" t="s">
        <v>74</v>
      </c>
      <c r="B32" s="3" t="s">
        <v>75</v>
      </c>
      <c r="C32" s="8"/>
      <c r="D32" s="8"/>
      <c r="E32" s="8"/>
      <c r="F32" s="14"/>
    </row>
    <row r="33" spans="1:6" ht="12.75">
      <c r="A33" s="2" t="s">
        <v>43</v>
      </c>
      <c r="B33" s="3" t="s">
        <v>44</v>
      </c>
      <c r="C33" s="8"/>
      <c r="D33" s="8"/>
      <c r="E33" s="8"/>
      <c r="F33" s="14"/>
    </row>
    <row r="34" spans="1:6" ht="12.75">
      <c r="A34" s="2" t="s">
        <v>45</v>
      </c>
      <c r="B34" s="3" t="s">
        <v>46</v>
      </c>
      <c r="C34" s="8">
        <v>1</v>
      </c>
      <c r="D34" s="8" t="s">
        <v>1</v>
      </c>
      <c r="E34" s="8" t="s">
        <v>1</v>
      </c>
      <c r="F34" s="14">
        <v>45</v>
      </c>
    </row>
    <row r="35" spans="1:6" ht="12.75">
      <c r="A35" s="2" t="s">
        <v>47</v>
      </c>
      <c r="B35" s="3" t="s">
        <v>48</v>
      </c>
      <c r="C35" s="8"/>
      <c r="D35" s="8"/>
      <c r="E35" s="8"/>
      <c r="F35" s="14"/>
    </row>
    <row r="36" spans="1:6" ht="12.75">
      <c r="A36" s="2" t="s">
        <v>49</v>
      </c>
      <c r="B36" s="3" t="s">
        <v>50</v>
      </c>
      <c r="C36" s="8"/>
      <c r="D36" s="8" t="s">
        <v>1</v>
      </c>
      <c r="E36" s="8" t="s">
        <v>1</v>
      </c>
      <c r="F36" s="14">
        <v>40</v>
      </c>
    </row>
    <row r="37" spans="1:6" ht="12.75">
      <c r="A37" s="2" t="s">
        <v>28</v>
      </c>
      <c r="B37" s="3" t="s">
        <v>83</v>
      </c>
      <c r="C37" s="8">
        <v>1</v>
      </c>
      <c r="D37" s="8" t="s">
        <v>1</v>
      </c>
      <c r="E37" s="8" t="s">
        <v>1</v>
      </c>
      <c r="F37" s="14">
        <v>40</v>
      </c>
    </row>
    <row r="38" spans="1:6" ht="12.75">
      <c r="A38" s="2" t="s">
        <v>51</v>
      </c>
      <c r="B38" s="3" t="s">
        <v>52</v>
      </c>
      <c r="C38" s="8"/>
      <c r="D38" s="8" t="s">
        <v>1</v>
      </c>
      <c r="E38" s="8" t="s">
        <v>1</v>
      </c>
      <c r="F38" s="14">
        <v>40</v>
      </c>
    </row>
    <row r="39" spans="1:6" ht="12.75">
      <c r="A39" s="2" t="s">
        <v>53</v>
      </c>
      <c r="B39" s="3" t="s">
        <v>54</v>
      </c>
      <c r="C39" s="8"/>
      <c r="D39" s="8" t="s">
        <v>1</v>
      </c>
      <c r="E39" s="8" t="s">
        <v>1</v>
      </c>
      <c r="F39" s="14">
        <v>40</v>
      </c>
    </row>
    <row r="40" spans="1:6" ht="12.75">
      <c r="A40" s="2" t="s">
        <v>55</v>
      </c>
      <c r="B40" s="3" t="s">
        <v>23</v>
      </c>
      <c r="C40" s="8"/>
      <c r="D40" s="8" t="s">
        <v>1</v>
      </c>
      <c r="E40" s="8" t="s">
        <v>1</v>
      </c>
      <c r="F40" s="14">
        <v>40</v>
      </c>
    </row>
    <row r="41" spans="1:6" ht="12.75">
      <c r="A41" s="2" t="s">
        <v>55</v>
      </c>
      <c r="B41" s="3" t="s">
        <v>56</v>
      </c>
      <c r="C41" s="8">
        <v>1</v>
      </c>
      <c r="D41" s="8" t="s">
        <v>1</v>
      </c>
      <c r="E41" s="8" t="s">
        <v>1</v>
      </c>
      <c r="F41" s="14">
        <v>40</v>
      </c>
    </row>
    <row r="42" spans="1:6" ht="12.75">
      <c r="A42" s="2" t="s">
        <v>76</v>
      </c>
      <c r="B42" s="3" t="s">
        <v>69</v>
      </c>
      <c r="C42" s="8"/>
      <c r="D42" s="8"/>
      <c r="E42" s="8"/>
      <c r="F42" s="14"/>
    </row>
    <row r="43" spans="1:6" ht="12.75">
      <c r="A43" s="9" t="s">
        <v>77</v>
      </c>
      <c r="B43" s="10" t="s">
        <v>78</v>
      </c>
      <c r="C43" s="13">
        <v>1</v>
      </c>
      <c r="D43" s="13" t="s">
        <v>1</v>
      </c>
      <c r="E43" s="13" t="s">
        <v>1</v>
      </c>
      <c r="F43" s="15">
        <v>40</v>
      </c>
    </row>
    <row r="44" spans="1:6" ht="12.75">
      <c r="A44" s="43" t="s">
        <v>57</v>
      </c>
      <c r="B44" s="44"/>
      <c r="C44" s="35"/>
      <c r="D44" s="11">
        <f>COUNTIF(D2:D43,"Yes")</f>
        <v>23</v>
      </c>
      <c r="E44" s="11">
        <f>COUNTIF(E2:E43,"Yes")</f>
        <v>24</v>
      </c>
      <c r="F44" s="16">
        <f>SUM(F2:F43)</f>
        <v>969</v>
      </c>
    </row>
  </sheetData>
  <mergeCells count="2">
    <mergeCell ref="A1:B1"/>
    <mergeCell ref="A44:B44"/>
  </mergeCells>
  <printOptions horizontalCentered="1"/>
  <pageMargins left="0.75" right="0.75" top="1" bottom="1" header="0.5" footer="0.5"/>
  <pageSetup horizontalDpi="600" verticalDpi="600" orientation="portrait" r:id="rId1"/>
  <headerFooter alignWithMargins="0">
    <oddHeader>&amp;C&amp;"Arial,Bold"&amp;14Big Joe Mufferaw Registration&amp;R&amp;D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 topLeftCell="A1">
      <selection activeCell="C10" sqref="C10"/>
    </sheetView>
  </sheetViews>
  <sheetFormatPr defaultColWidth="9.140625" defaultRowHeight="12.75"/>
  <cols>
    <col min="1" max="1" width="39.57421875" style="0" bestFit="1" customWidth="1"/>
    <col min="2" max="2" width="9.140625" style="1" customWidth="1"/>
  </cols>
  <sheetData>
    <row r="1" spans="1:4" ht="12.75">
      <c r="A1" s="25" t="s">
        <v>2</v>
      </c>
      <c r="B1" s="26" t="s">
        <v>79</v>
      </c>
      <c r="C1" s="27" t="s">
        <v>80</v>
      </c>
      <c r="D1" s="28" t="s">
        <v>82</v>
      </c>
    </row>
    <row r="2" spans="1:4" ht="12.75">
      <c r="A2" s="22" t="s">
        <v>81</v>
      </c>
      <c r="B2" s="23">
        <f>Youth!F44</f>
        <v>969</v>
      </c>
      <c r="C2" s="23"/>
      <c r="D2" s="24">
        <f>IF(B2&lt;&gt;0,B2-C2,IF(C2&lt;&gt;0,B2-C2,""))</f>
        <v>969</v>
      </c>
    </row>
    <row r="3" spans="1:4" ht="12.75">
      <c r="A3" s="17" t="s">
        <v>89</v>
      </c>
      <c r="B3" s="18"/>
      <c r="C3" s="18">
        <f>15*20</f>
        <v>300</v>
      </c>
      <c r="D3" s="19">
        <f aca="true" t="shared" si="0" ref="D3:D10">IF(B3&lt;&gt;0,B3-C3,IF(C3&lt;&gt;0,B3-C3,""))</f>
        <v>-300</v>
      </c>
    </row>
    <row r="4" spans="1:4" ht="12.75">
      <c r="A4" s="17" t="s">
        <v>87</v>
      </c>
      <c r="B4" s="18"/>
      <c r="C4" s="18">
        <f>5*20</f>
        <v>100</v>
      </c>
      <c r="D4" s="19">
        <f t="shared" si="0"/>
        <v>-100</v>
      </c>
    </row>
    <row r="5" spans="1:4" ht="12.75">
      <c r="A5" s="17" t="s">
        <v>91</v>
      </c>
      <c r="B5" s="18"/>
      <c r="C5" s="18">
        <f>8*25</f>
        <v>200</v>
      </c>
      <c r="D5" s="19">
        <f t="shared" si="0"/>
        <v>-200</v>
      </c>
    </row>
    <row r="6" spans="1:4" ht="12.75">
      <c r="A6" s="17" t="s">
        <v>88</v>
      </c>
      <c r="B6" s="18"/>
      <c r="C6" s="18">
        <f>1*10</f>
        <v>10</v>
      </c>
      <c r="D6" s="19">
        <f t="shared" si="0"/>
        <v>-10</v>
      </c>
    </row>
    <row r="7" spans="1:4" ht="12.75">
      <c r="A7" s="17" t="s">
        <v>91</v>
      </c>
      <c r="B7" s="18"/>
      <c r="C7" s="18">
        <f>1*25</f>
        <v>25</v>
      </c>
      <c r="D7" s="19">
        <f t="shared" si="0"/>
        <v>-25</v>
      </c>
    </row>
    <row r="8" spans="1:4" ht="12.75">
      <c r="A8" s="17" t="s">
        <v>94</v>
      </c>
      <c r="B8" s="18"/>
      <c r="C8" s="18">
        <v>20</v>
      </c>
      <c r="D8" s="19">
        <f t="shared" si="0"/>
        <v>-20</v>
      </c>
    </row>
    <row r="9" spans="1:4" ht="12.75">
      <c r="A9" s="17" t="s">
        <v>117</v>
      </c>
      <c r="B9" s="18"/>
      <c r="C9" s="18">
        <v>296.1</v>
      </c>
      <c r="D9" s="19">
        <f t="shared" si="0"/>
        <v>-296.1</v>
      </c>
    </row>
    <row r="10" spans="1:4" ht="12.75">
      <c r="A10" s="29"/>
      <c r="B10" s="20"/>
      <c r="C10" s="20"/>
      <c r="D10" s="21">
        <f t="shared" si="0"/>
      </c>
    </row>
    <row r="11" spans="1:4" ht="12.75">
      <c r="A11" s="30" t="s">
        <v>57</v>
      </c>
      <c r="B11" s="31">
        <f>SUM(B2:B9)</f>
        <v>969</v>
      </c>
      <c r="C11" s="31">
        <f>SUM(C2:C9)</f>
        <v>951.1</v>
      </c>
      <c r="D11" s="32">
        <f>SUM(D2:D9)</f>
        <v>17.899999999999977</v>
      </c>
    </row>
    <row r="13" spans="1:2" ht="12.75">
      <c r="A13" s="33" t="s">
        <v>85</v>
      </c>
      <c r="B13" s="1" t="s">
        <v>86</v>
      </c>
    </row>
    <row r="14" spans="1:2" ht="12.75">
      <c r="A14" s="33" t="s">
        <v>84</v>
      </c>
      <c r="B14" s="1" t="s">
        <v>90</v>
      </c>
    </row>
  </sheetData>
  <printOptions horizontalCentered="1"/>
  <pageMargins left="0.75" right="0.75" top="1" bottom="1" header="0.5" footer="0.5"/>
  <pageSetup horizontalDpi="600" verticalDpi="600" orientation="portrait" r:id="rId1"/>
  <headerFooter alignWithMargins="0">
    <oddHeader>&amp;C&amp;"Arial,Bold"&amp;14Big Joe Mufferaw Financial&amp;R&amp;D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8">
      <selection activeCell="B42" sqref="B42"/>
    </sheetView>
  </sheetViews>
  <sheetFormatPr defaultColWidth="9.140625" defaultRowHeight="12.75"/>
  <cols>
    <col min="1" max="1" width="20.421875" style="0" customWidth="1"/>
    <col min="2" max="2" width="15.7109375" style="0" customWidth="1"/>
    <col min="3" max="3" width="9.140625" style="37" customWidth="1"/>
    <col min="4" max="4" width="43.28125" style="0" bestFit="1" customWidth="1"/>
  </cols>
  <sheetData>
    <row r="1" spans="1:3" ht="12.75">
      <c r="A1" s="55" t="s">
        <v>106</v>
      </c>
      <c r="B1" s="59"/>
      <c r="C1" s="47"/>
    </row>
    <row r="2" spans="1:2" ht="12.75">
      <c r="A2" s="57" t="s">
        <v>3</v>
      </c>
      <c r="B2" s="58" t="s">
        <v>4</v>
      </c>
    </row>
    <row r="3" spans="1:2" ht="12.75">
      <c r="A3" s="2" t="s">
        <v>63</v>
      </c>
      <c r="B3" s="45" t="s">
        <v>64</v>
      </c>
    </row>
    <row r="4" spans="1:2" ht="12.75">
      <c r="A4" s="2" t="s">
        <v>5</v>
      </c>
      <c r="B4" s="45" t="s">
        <v>6</v>
      </c>
    </row>
    <row r="5" spans="1:2" ht="12.75">
      <c r="A5" s="2" t="s">
        <v>68</v>
      </c>
      <c r="B5" s="45" t="s">
        <v>37</v>
      </c>
    </row>
    <row r="6" spans="1:2" ht="12.75">
      <c r="A6" s="2" t="s">
        <v>11</v>
      </c>
      <c r="B6" s="45" t="s">
        <v>12</v>
      </c>
    </row>
    <row r="7" spans="1:2" ht="12.75">
      <c r="A7" s="2" t="s">
        <v>13</v>
      </c>
      <c r="B7" s="45" t="s">
        <v>14</v>
      </c>
    </row>
    <row r="8" spans="1:2" ht="12.75">
      <c r="A8" s="2" t="s">
        <v>17</v>
      </c>
      <c r="B8" s="45" t="s">
        <v>10</v>
      </c>
    </row>
    <row r="9" spans="1:2" ht="12.75">
      <c r="A9" s="2" t="s">
        <v>17</v>
      </c>
      <c r="B9" s="45" t="s">
        <v>69</v>
      </c>
    </row>
    <row r="10" spans="1:2" ht="12.75">
      <c r="A10" s="2" t="s">
        <v>18</v>
      </c>
      <c r="B10" s="45" t="s">
        <v>19</v>
      </c>
    </row>
    <row r="11" spans="1:2" ht="12.75">
      <c r="A11" s="2" t="s">
        <v>22</v>
      </c>
      <c r="B11" s="45" t="s">
        <v>23</v>
      </c>
    </row>
    <row r="12" spans="1:2" ht="12.75">
      <c r="A12" s="2" t="s">
        <v>24</v>
      </c>
      <c r="B12" s="45" t="s">
        <v>25</v>
      </c>
    </row>
    <row r="13" spans="1:2" ht="12.75">
      <c r="A13" s="2" t="s">
        <v>24</v>
      </c>
      <c r="B13" s="45" t="s">
        <v>72</v>
      </c>
    </row>
    <row r="14" spans="1:2" ht="12.75">
      <c r="A14" s="2" t="s">
        <v>28</v>
      </c>
      <c r="B14" s="45" t="s">
        <v>29</v>
      </c>
    </row>
    <row r="15" spans="1:2" ht="12.75">
      <c r="A15" s="2" t="s">
        <v>30</v>
      </c>
      <c r="B15" s="45" t="s">
        <v>31</v>
      </c>
    </row>
    <row r="16" spans="1:2" ht="12.75">
      <c r="A16" s="2" t="s">
        <v>34</v>
      </c>
      <c r="B16" s="45" t="s">
        <v>35</v>
      </c>
    </row>
    <row r="17" spans="1:2" ht="12.75">
      <c r="A17" s="2" t="s">
        <v>45</v>
      </c>
      <c r="B17" s="45" t="s">
        <v>46</v>
      </c>
    </row>
    <row r="18" spans="1:2" ht="12.75">
      <c r="A18" s="2" t="s">
        <v>49</v>
      </c>
      <c r="B18" s="45" t="s">
        <v>50</v>
      </c>
    </row>
    <row r="19" spans="1:2" ht="12.75">
      <c r="A19" s="2" t="s">
        <v>28</v>
      </c>
      <c r="B19" s="45" t="s">
        <v>83</v>
      </c>
    </row>
    <row r="20" spans="1:2" ht="12.75">
      <c r="A20" s="2" t="s">
        <v>51</v>
      </c>
      <c r="B20" s="45" t="s">
        <v>52</v>
      </c>
    </row>
    <row r="21" spans="1:2" ht="12.75">
      <c r="A21" s="2" t="s">
        <v>53</v>
      </c>
      <c r="B21" s="45" t="s">
        <v>54</v>
      </c>
    </row>
    <row r="22" spans="1:2" ht="12.75">
      <c r="A22" s="2" t="s">
        <v>55</v>
      </c>
      <c r="B22" s="45" t="s">
        <v>23</v>
      </c>
    </row>
    <row r="23" spans="1:2" ht="12.75">
      <c r="A23" s="2" t="s">
        <v>55</v>
      </c>
      <c r="B23" s="45" t="s">
        <v>56</v>
      </c>
    </row>
    <row r="24" spans="1:2" ht="12.75">
      <c r="A24" s="9" t="s">
        <v>77</v>
      </c>
      <c r="B24" s="46" t="s">
        <v>78</v>
      </c>
    </row>
    <row r="26" ht="12.75">
      <c r="A26" t="s">
        <v>96</v>
      </c>
    </row>
    <row r="28" spans="1:4" ht="12.75">
      <c r="A28" s="55" t="s">
        <v>97</v>
      </c>
      <c r="B28" s="56"/>
      <c r="C28" s="27" t="s">
        <v>104</v>
      </c>
      <c r="D28" s="28" t="s">
        <v>92</v>
      </c>
    </row>
    <row r="29" spans="1:4" ht="12.75">
      <c r="A29" s="22" t="s">
        <v>3</v>
      </c>
      <c r="B29" s="53" t="s">
        <v>101</v>
      </c>
      <c r="C29" s="60" t="s">
        <v>103</v>
      </c>
      <c r="D29" s="54"/>
    </row>
    <row r="30" spans="1:4" ht="12.75">
      <c r="A30" s="17" t="s">
        <v>5</v>
      </c>
      <c r="B30" s="40" t="s">
        <v>99</v>
      </c>
      <c r="C30" s="8" t="s">
        <v>103</v>
      </c>
      <c r="D30" s="38"/>
    </row>
    <row r="31" spans="1:4" ht="12.75">
      <c r="A31" s="17" t="s">
        <v>11</v>
      </c>
      <c r="B31" s="40" t="s">
        <v>100</v>
      </c>
      <c r="C31" s="8" t="s">
        <v>103</v>
      </c>
      <c r="D31" s="38"/>
    </row>
    <row r="32" spans="1:4" ht="12.75">
      <c r="A32" s="17" t="s">
        <v>28</v>
      </c>
      <c r="B32" s="40" t="s">
        <v>102</v>
      </c>
      <c r="C32" s="8" t="s">
        <v>103</v>
      </c>
      <c r="D32" s="38"/>
    </row>
    <row r="33" spans="1:4" ht="12.75">
      <c r="A33" s="17" t="s">
        <v>77</v>
      </c>
      <c r="B33" s="40" t="s">
        <v>98</v>
      </c>
      <c r="C33" s="8" t="s">
        <v>103</v>
      </c>
      <c r="D33" s="38"/>
    </row>
    <row r="34" spans="1:4" ht="12.75">
      <c r="A34" s="48" t="s">
        <v>28</v>
      </c>
      <c r="B34" s="49" t="s">
        <v>105</v>
      </c>
      <c r="C34" s="61" t="s">
        <v>38</v>
      </c>
      <c r="D34" s="50" t="s">
        <v>107</v>
      </c>
    </row>
    <row r="35" spans="1:4" ht="12.75">
      <c r="A35" s="29" t="s">
        <v>45</v>
      </c>
      <c r="B35" s="51" t="s">
        <v>33</v>
      </c>
      <c r="C35" s="62" t="s">
        <v>38</v>
      </c>
      <c r="D35" s="39"/>
    </row>
    <row r="37" spans="1:2" ht="12.75">
      <c r="A37" s="52" t="s">
        <v>2</v>
      </c>
      <c r="B37" s="63" t="s">
        <v>108</v>
      </c>
    </row>
    <row r="38" spans="1:2" ht="12.75">
      <c r="A38" t="s">
        <v>109</v>
      </c>
      <c r="B38" s="36">
        <v>1</v>
      </c>
    </row>
    <row r="39" spans="1:2" ht="12.75">
      <c r="A39" t="s">
        <v>110</v>
      </c>
      <c r="B39" s="36">
        <v>3</v>
      </c>
    </row>
    <row r="40" spans="1:2" ht="12.75">
      <c r="A40" t="s">
        <v>111</v>
      </c>
      <c r="B40" s="36">
        <v>3</v>
      </c>
    </row>
    <row r="41" spans="1:2" ht="12.75">
      <c r="A41" t="s">
        <v>112</v>
      </c>
      <c r="B41" s="36">
        <v>3</v>
      </c>
    </row>
    <row r="42" spans="1:2" ht="12.75">
      <c r="A42" t="s">
        <v>113</v>
      </c>
      <c r="B42" s="36">
        <v>10</v>
      </c>
    </row>
    <row r="43" spans="1:2" ht="12.75">
      <c r="A43" t="s">
        <v>114</v>
      </c>
      <c r="B43" s="36">
        <v>3</v>
      </c>
    </row>
    <row r="44" spans="1:2" ht="12.75">
      <c r="A44" t="s">
        <v>115</v>
      </c>
      <c r="B44" s="36">
        <v>4</v>
      </c>
    </row>
    <row r="45" ht="12.75">
      <c r="B45" s="36"/>
    </row>
    <row r="46" ht="12.75">
      <c r="B46" s="36"/>
    </row>
    <row r="47" spans="1:2" ht="12.75">
      <c r="A47" s="52" t="s">
        <v>116</v>
      </c>
      <c r="B47" s="63">
        <f>SUM(B38:B46)</f>
        <v>27</v>
      </c>
    </row>
  </sheetData>
  <mergeCells count="2">
    <mergeCell ref="A1:B1"/>
    <mergeCell ref="A28:B28"/>
  </mergeCells>
  <printOptions horizontalCentered="1"/>
  <pageMargins left="0.75" right="0.75" top="1" bottom="1" header="0.5" footer="0.5"/>
  <pageSetup horizontalDpi="600" verticalDpi="600" orientation="portrait" r:id="rId1"/>
  <headerFooter alignWithMargins="0">
    <oddHeader>&amp;C&amp;"Arial,Bold"&amp;14 1st Merrickville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Yates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Yates</dc:creator>
  <cp:keywords/>
  <dc:description/>
  <cp:lastModifiedBy>Allan Yates</cp:lastModifiedBy>
  <cp:lastPrinted>2004-06-03T02:43:24Z</cp:lastPrinted>
  <dcterms:created xsi:type="dcterms:W3CDTF">2003-10-01T00:37:16Z</dcterms:created>
  <dcterms:modified xsi:type="dcterms:W3CDTF">2004-06-15T01:53:41Z</dcterms:modified>
  <cp:category/>
  <cp:version/>
  <cp:contentType/>
  <cp:contentStatus/>
</cp:coreProperties>
</file>