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30" yWindow="0" windowWidth="9030" windowHeight="13050" tabRatio="904" activeTab="2"/>
  </bookViews>
  <sheets>
    <sheet name="Cover" sheetId="1" r:id="rId1"/>
    <sheet name="Attendance" sheetId="2" r:id="rId2"/>
    <sheet name="Financial" sheetId="3" r:id="rId3"/>
    <sheet name="Menu" sheetId="4" r:id="rId4"/>
    <sheet name="Recipes" sheetId="5" r:id="rId5"/>
    <sheet name="Schedule" sheetId="6" r:id="rId6"/>
    <sheet name="Rules" sheetId="7" r:id="rId7"/>
    <sheet name="Activities" sheetId="8" r:id="rId8"/>
    <sheet name="Silly Olympics" sheetId="9" r:id="rId9"/>
    <sheet name="Equipment" sheetId="10" r:id="rId10"/>
    <sheet name="Comments" sheetId="11" r:id="rId11"/>
  </sheets>
  <definedNames/>
  <calcPr fullCalcOnLoad="1"/>
</workbook>
</file>

<file path=xl/sharedStrings.xml><?xml version="1.0" encoding="utf-8"?>
<sst xmlns="http://schemas.openxmlformats.org/spreadsheetml/2006/main" count="482" uniqueCount="327">
  <si>
    <t>Date</t>
  </si>
  <si>
    <t>Time</t>
  </si>
  <si>
    <t>Activity</t>
  </si>
  <si>
    <t>Who</t>
  </si>
  <si>
    <t>Where</t>
  </si>
  <si>
    <t>All</t>
  </si>
  <si>
    <t>Campsite</t>
  </si>
  <si>
    <t>Cubs</t>
  </si>
  <si>
    <t>Saturday</t>
  </si>
  <si>
    <t>Sunday</t>
  </si>
  <si>
    <t>7:00am</t>
  </si>
  <si>
    <t>Wakeup</t>
  </si>
  <si>
    <t>Brush teeth</t>
  </si>
  <si>
    <t>Bed</t>
  </si>
  <si>
    <t>Complete camp cleanup</t>
  </si>
  <si>
    <t>Quantity</t>
  </si>
  <si>
    <t>Notes</t>
  </si>
  <si>
    <t>Location</t>
  </si>
  <si>
    <t>Wear a whistle at all times.</t>
  </si>
  <si>
    <t>If lost, hug a tree.</t>
  </si>
  <si>
    <t>Three whistles blasts multiple times if lost or in an emergency.</t>
  </si>
  <si>
    <t>Free time</t>
  </si>
  <si>
    <t>Uniforms to stay on hanger (provided).</t>
  </si>
  <si>
    <t>Breakfast, wash dishes, brush teeth</t>
  </si>
  <si>
    <t>Item</t>
  </si>
  <si>
    <t>Flag, Cub</t>
  </si>
  <si>
    <t>Flag, Canada</t>
  </si>
  <si>
    <t>Allan</t>
  </si>
  <si>
    <t>Tank, propane, 1 lbs</t>
  </si>
  <si>
    <t>Lantern, propane</t>
  </si>
  <si>
    <t>Twine, baler</t>
  </si>
  <si>
    <t>Container, Water</t>
  </si>
  <si>
    <t>Tarp</t>
  </si>
  <si>
    <t>Patrol boxes</t>
  </si>
  <si>
    <t>Matches, box</t>
  </si>
  <si>
    <t>Cost</t>
  </si>
  <si>
    <t>Total</t>
  </si>
  <si>
    <t>Revenue</t>
  </si>
  <si>
    <t>Net Profit (Loss)</t>
  </si>
  <si>
    <t>Activities</t>
  </si>
  <si>
    <t>Cooler, drink</t>
  </si>
  <si>
    <t>Parents arrive</t>
  </si>
  <si>
    <t>Name</t>
  </si>
  <si>
    <t>Leader</t>
  </si>
  <si>
    <t>Jackman, Mike</t>
  </si>
  <si>
    <t>Adult</t>
  </si>
  <si>
    <t>Marshmallow sticks</t>
  </si>
  <si>
    <t>Scout Room</t>
  </si>
  <si>
    <t>Campfire</t>
  </si>
  <si>
    <t>Sargent, Robert</t>
  </si>
  <si>
    <t>Turn in all matches, knives, and electronic equipment. 
No penalty at the beginning of the camp, forfiture if found later on.</t>
  </si>
  <si>
    <t>Clothes hangers</t>
  </si>
  <si>
    <t>No food or drinks are permitted in the tents.</t>
  </si>
  <si>
    <t>Return to camp upon hearing a whistle blast.</t>
  </si>
  <si>
    <t>Ask a leader before leaving camp.</t>
  </si>
  <si>
    <t>10:00pm</t>
  </si>
  <si>
    <t>First Aid Kit</t>
  </si>
  <si>
    <t>Paid</t>
  </si>
  <si>
    <t>Net Profit (Loss)  / Cub</t>
  </si>
  <si>
    <t>Trailer</t>
  </si>
  <si>
    <t>Stay with a buddy when off the campsite.</t>
  </si>
  <si>
    <t>Kit packup</t>
  </si>
  <si>
    <t>7:30am - 8:00am</t>
  </si>
  <si>
    <t>Yates, Heather</t>
  </si>
  <si>
    <t>Yates, Laura</t>
  </si>
  <si>
    <t>Barr, Warren</t>
  </si>
  <si>
    <t>Pilon, Corinne</t>
  </si>
  <si>
    <t>Watson, Molly</t>
  </si>
  <si>
    <t>Jackman, Gregory</t>
  </si>
  <si>
    <t>White, Nathan</t>
  </si>
  <si>
    <t>Jackson, Samantha</t>
  </si>
  <si>
    <t>Trusty, Mitchell</t>
  </si>
  <si>
    <t>Brennan, Meghan</t>
  </si>
  <si>
    <t>McFarlane, Cameron</t>
  </si>
  <si>
    <t>Ritchie, Devon</t>
  </si>
  <si>
    <t>Catton, Sam</t>
  </si>
  <si>
    <t>Food</t>
  </si>
  <si>
    <t>Y</t>
  </si>
  <si>
    <t>Reade, Alana</t>
  </si>
  <si>
    <t>Hood, Brook</t>
  </si>
  <si>
    <t>First Aid</t>
  </si>
  <si>
    <t>Position</t>
  </si>
  <si>
    <t>Qualification</t>
  </si>
  <si>
    <t>5:00pm - 6:00pm</t>
  </si>
  <si>
    <t>11:00am</t>
  </si>
  <si>
    <t>8:00am - 9:00am</t>
  </si>
  <si>
    <t>Chain saw</t>
  </si>
  <si>
    <t>First aid problems, use your survival kit or come see a leader.</t>
  </si>
  <si>
    <t>Packed</t>
  </si>
  <si>
    <t>Day</t>
  </si>
  <si>
    <t>Meal</t>
  </si>
  <si>
    <t>Menu</t>
  </si>
  <si>
    <t>Ingredients</t>
  </si>
  <si>
    <t>Mug-up</t>
  </si>
  <si>
    <t>Breakfast</t>
  </si>
  <si>
    <t>Eggs</t>
  </si>
  <si>
    <t>Lunch</t>
  </si>
  <si>
    <t>Supper</t>
  </si>
  <si>
    <t>Closing</t>
  </si>
  <si>
    <t>Attending</t>
  </si>
  <si>
    <t>Laprade, John</t>
  </si>
  <si>
    <t>Cornelisse, Peter</t>
  </si>
  <si>
    <t>Cameron, Nicholas</t>
  </si>
  <si>
    <t>Camera, film</t>
  </si>
  <si>
    <t>Yates, Allan</t>
  </si>
  <si>
    <t>11:00am - 11:30am</t>
  </si>
  <si>
    <t>Present</t>
  </si>
  <si>
    <t>Jackson, Murray</t>
  </si>
  <si>
    <t>Bacon</t>
  </si>
  <si>
    <t>Scout</t>
  </si>
  <si>
    <t>Hitsman, Nick</t>
  </si>
  <si>
    <t>Owed</t>
  </si>
  <si>
    <t>Amount</t>
  </si>
  <si>
    <t>9:00am - 10:00am</t>
  </si>
  <si>
    <t>10:00am - 11:00am</t>
  </si>
  <si>
    <t>Camp packup</t>
  </si>
  <si>
    <t>Winter Cub Camp</t>
  </si>
  <si>
    <t>Camp Oskenonton</t>
  </si>
  <si>
    <t>February 10-11, 2007</t>
  </si>
  <si>
    <t>Brown, Sean</t>
  </si>
  <si>
    <t>Brown, Stephen</t>
  </si>
  <si>
    <t>Brown, Harley</t>
  </si>
  <si>
    <t>Collinson, Taylor</t>
  </si>
  <si>
    <t>Hitsman, Charlotte</t>
  </si>
  <si>
    <t>Savage, Lochlan</t>
  </si>
  <si>
    <t>Snow, Grace</t>
  </si>
  <si>
    <t>Viau, Joel</t>
  </si>
  <si>
    <t>Barney, Sarah</t>
  </si>
  <si>
    <t>9:00am</t>
  </si>
  <si>
    <t>Arrival at camp</t>
  </si>
  <si>
    <t>Wear a hat and mitts/gloves at all times outside.</t>
  </si>
  <si>
    <t>Macaroni and Cheese</t>
  </si>
  <si>
    <t>Beef Stew</t>
  </si>
  <si>
    <t>Toast &amp; Jam</t>
  </si>
  <si>
    <t>Hot chocolate</t>
  </si>
  <si>
    <t>Snacks</t>
  </si>
  <si>
    <t>Apples</t>
  </si>
  <si>
    <t>Fruit punch</t>
  </si>
  <si>
    <t>Cookies</t>
  </si>
  <si>
    <t>Large pots</t>
  </si>
  <si>
    <t>Snowshoes</t>
  </si>
  <si>
    <t>The string used is standard packaging string. The string should have a minimum of four strands, and be (in total) a minimum of 1 millimetre thick.</t>
  </si>
  <si>
    <t>This is a good event to start the evening. Break the group into two equal teams (preferably guys and girls). Have them stand in two rows, opposite a partner. Take the pre-cut 5 metre lengths of string, and give one end to each partner. They put this end in their mouths, and put their hands behind their backs. On your call, they begin to "eat" the string, without the use of their hands. The winning couple is the first to touch lips.</t>
  </si>
  <si>
    <t>Make sure that you have a bin or bag handy for the people to spit the string into at the end. It's pretty gross when its all chewed up!</t>
  </si>
  <si>
    <t>String Eating</t>
  </si>
  <si>
    <t>Eat three crackers and whistle</t>
  </si>
  <si>
    <t>Marie biscuits are round, flat, "butter" biscuits, about 4mm thick and 6.5 centimetres in diameter. When soggy they tend to stick to your mouth.</t>
  </si>
  <si>
    <t>This is a good combined event, where everybody participates, or you call for volunteers. Get the people to stand in a row, and give each of them three marie biscuits. On your command, they must eat all three, and the winner will be the first person to be able to whistle three different and distinct notes, without a flurry of biscuits coming out as well.</t>
  </si>
  <si>
    <t>You will need a few judges here. When a person is ready to attmpt to whistle, they must summon a judge, who will listen. The time is the time from beginning to the end of the third note</t>
  </si>
  <si>
    <t>Marshmallows in mouth</t>
  </si>
  <si>
    <t>It is virtually impossible to standardise marshmallows, since hardness cannot be measured easily. But the best marshmallows are not "fluffy and light" nor are they bricks. Try to get marshmallows about 4cm long and 2.5cm wide (tubular).</t>
  </si>
  <si>
    <t>This is a great combined event, and an old favourite. Just be warned that choking is a side effect of stuffing things into your mouth. Begin each contestant with 5 marshmallows.</t>
  </si>
  <si>
    <t>This is an event for the real he-men in your youth group. There is no equipment required, except a blank patch of smooth wall.</t>
  </si>
  <si>
    <t>Line up against the wall, with your backs right against the wall. Slowly move down the wall, "walking" your feet out, until you are in a sitting position - i.e. your thighs are parallel to the floor, and your kness are at a 90 degree angle. Your back should still against the wall. Your hands should be on your thighs or knees. The winner is the last person who can remain in this position</t>
  </si>
  <si>
    <t>Disqualification occurs when you lift a foot off the ground; when you touch the wall or floor with your hands; when you touch the floow with any part of your body other than your feet; when you move your back off of the wall completely, or when you scream out in pain and fall into a heap of muscle spasms.</t>
  </si>
  <si>
    <t>Seated "Chair" against the wall</t>
  </si>
  <si>
    <t>Push a matchbox across the floor</t>
  </si>
  <si>
    <t>You need an empty matchbox for each person and a hall (preferably carpeted). The matchbox must be empty, and is 5.2cm x 3.7cm x 1.6cm. In the hall, measure out a 20m track, which is as straight as possible. If your hall is less than 20m long, then go up one wall and along the adjacent wall - do not have more than a 90 degree turn in your track.</t>
  </si>
  <si>
    <t>Contestants line up at the start, with their hands on the floor, and their noses on a matchbox which is on the floor. On your command they push the matchbox with their nose to the finish line. They are disqualified if they touch the box with anything other than their nose.</t>
  </si>
  <si>
    <t>Holding a lit match</t>
  </si>
  <si>
    <t>Use a standard Lion match, 4.3cm long and 2mm square all round. Ensure that no-one tampers with the head of the match, which should be about 5mm long. This event should be held in an area that can take lit matches being dropped, that is fairly well ventilated, but has no draughts.</t>
  </si>
  <si>
    <t>Each contestant lights a match and holds it as long as they can. When they drop it, or when the match goes out, their time is recorded.</t>
  </si>
  <si>
    <t>Plastic straw Javalin</t>
  </si>
  <si>
    <t>Plastic straws, about 25cm in length, and 4mm in diameter are used. Try to find ones that don't have that bendy bit in the middle.</t>
  </si>
  <si>
    <t>Contestants stand with their feet behind a line. They flip, throw, spin, toss the straws across an open space. The distance measured is where the straw ENDS UP (not necessarily where it lands) to the throwing line. Straws cannot be torn, bent, folded or changed in any other way. Note especially that nothing can be put inside the straw before it is thrown.</t>
  </si>
  <si>
    <t>Coin Catching</t>
  </si>
  <si>
    <t>Take your hand, and place it palm upwards on your shoulder. Your elbow should now be pointing out in front of you. Take a pile of these coins and place them on the end of your elbow (you will find a nice flat spot there). Now pull your elbow down quickly and your hand over the top and grab the coins in your hand. Count the number of coins you managed to catch - this is your score.</t>
  </si>
  <si>
    <t>Note that the coins can be piled in more than one pile on your elbow. Do this event in front of a wall, and move all furniture away, as coins go all over the place.</t>
  </si>
  <si>
    <t>Standing Jump</t>
  </si>
  <si>
    <t>Contestants stand behind a line on the ground. Both feet must be behind the line. Without mving their feet before take off, jump as far forward as possible (i.e. no run up, steps, or any other foot movement before the jump). The distance from the line to the closest point that ANY part of their body touches the ground is the distance jumped.</t>
  </si>
  <si>
    <t>Shoelace tying</t>
  </si>
  <si>
    <t>Indiviiduals sit in chairs with a 24" shoelace on floor under the right or left shoe (depending on the contestant's "handed-ness"). At starting whistle, contestants must tie a knot and bow. When finished then must stand with hands in air, (this stops the timer).</t>
  </si>
  <si>
    <t>The shoelace placed on the floor under shoe eliminates the need for everyone to wear shoes with laces.</t>
  </si>
  <si>
    <t>9:00am - 9:30am</t>
  </si>
  <si>
    <t>Store gear in cabin</t>
  </si>
  <si>
    <t>9:30am - 9:45am</t>
  </si>
  <si>
    <t>10:00am - 10:30am</t>
  </si>
  <si>
    <t>Cabin</t>
  </si>
  <si>
    <t>12:00pm - 1:00pm</t>
  </si>
  <si>
    <t>1:00pm - 2:00pm</t>
  </si>
  <si>
    <t>4:00pm - 5:00pm</t>
  </si>
  <si>
    <t>Plaster casts of animal tracks in snow</t>
  </si>
  <si>
    <t>Snow ice cream</t>
  </si>
  <si>
    <t>Hike on ice</t>
  </si>
  <si>
    <t>Snowball fight</t>
  </si>
  <si>
    <t>Build snow shelters</t>
  </si>
  <si>
    <t>Maple syrup snow taffy</t>
  </si>
  <si>
    <t>Ingredients: 1 gallon snow, 1 cup white sugar, 1 tablespoon vanilla extract, 2 cups milk</t>
  </si>
  <si>
    <t>Needs clean fresh snow. Stir sugar and vanilla into snow. Then stir in just enough milk for the desired consistency.</t>
  </si>
  <si>
    <t>Tug of war with a wall of snow between the two teams.</t>
  </si>
  <si>
    <t>Gather firewood</t>
  </si>
  <si>
    <t>Opening, rules</t>
  </si>
  <si>
    <t>2:00pm - 4:00pm</t>
  </si>
  <si>
    <t>Clothes pegs</t>
  </si>
  <si>
    <t>Capture the flag</t>
  </si>
  <si>
    <t>Straws</t>
  </si>
  <si>
    <t>Paper plates</t>
  </si>
  <si>
    <t>Silly Olympics</t>
  </si>
  <si>
    <t>String</t>
  </si>
  <si>
    <t>100'</t>
  </si>
  <si>
    <t>6:00pm - 7:00pm</t>
  </si>
  <si>
    <t>7:00pm - 9:00pm</t>
  </si>
  <si>
    <t>Plaster of Paris</t>
  </si>
  <si>
    <t>Plaster casts</t>
  </si>
  <si>
    <t>Thin cardboard strips</t>
  </si>
  <si>
    <t>Paperclips</t>
  </si>
  <si>
    <t>Activities conducted will be determined based on the weather/snow conditions and camp environment.</t>
  </si>
  <si>
    <t>Spray track with a fine spray of water. Do this several times to build up a good coating of ice on the track. Place a cardboard ring around the track and hold in position with a paper clip. Mix plaster to pancake batter consistancy. Tip: Mix snow with your water to reduce the temperature of the mixture. Pour into the track and allow the plaster to harden.</t>
  </si>
  <si>
    <t>Dutch oven</t>
  </si>
  <si>
    <t>Mike</t>
  </si>
  <si>
    <t>Full</t>
  </si>
  <si>
    <t>Snow tug of war</t>
  </si>
  <si>
    <t>Search for the Abominable Baloo</t>
  </si>
  <si>
    <t>McKay, Amy</t>
  </si>
  <si>
    <t>Plaster</t>
  </si>
  <si>
    <t>Reade, Steve</t>
  </si>
  <si>
    <t>White, Wes</t>
  </si>
  <si>
    <t>Brown, Gary</t>
  </si>
  <si>
    <t>Grand Total</t>
  </si>
  <si>
    <t>Oskenonton Camp donation</t>
  </si>
  <si>
    <t>Cut two large foot prints out of exterior plywood (could also use snow shows).  Strap on these "feet" and tramp through the snow, backtracking and walking over ice to add to the challenge. Give the snowman a long head start then try to track him.</t>
  </si>
  <si>
    <t>Coffee</t>
  </si>
  <si>
    <t>Milk</t>
  </si>
  <si>
    <t>8 litres</t>
  </si>
  <si>
    <t>Marshmallows</t>
  </si>
  <si>
    <t>Candy thermometer</t>
  </si>
  <si>
    <t>Maple syrup</t>
  </si>
  <si>
    <t>Oatmeal</t>
  </si>
  <si>
    <t>Tea</t>
  </si>
  <si>
    <t>Free time + Abomidable Baloo</t>
  </si>
  <si>
    <t>Tobbogan</t>
  </si>
  <si>
    <t>In case a car gets stuck</t>
  </si>
  <si>
    <t>Fluke digital, snow taffy</t>
  </si>
  <si>
    <t>Spray bottles (5)</t>
  </si>
  <si>
    <t>Straws (100)</t>
  </si>
  <si>
    <t>Nachos</t>
  </si>
  <si>
    <t>Tow strap</t>
  </si>
  <si>
    <t>V3</t>
  </si>
  <si>
    <t>Cheese sauce, dry, package</t>
  </si>
  <si>
    <t>Carrots, baby, 4 cups</t>
  </si>
  <si>
    <t>Meat, stew, 6 lbs</t>
  </si>
  <si>
    <t>Potatoes, 24</t>
  </si>
  <si>
    <t>Onions, 4</t>
  </si>
  <si>
    <t>Beef stew mix, 4 packages</t>
  </si>
  <si>
    <t>Beef and herb gravy mix, 4 packages</t>
  </si>
  <si>
    <t>Premium plus crackers, 1 box</t>
  </si>
  <si>
    <t>Put the beef in enough water to cover the meat and put the lid o\n the dutch oven and cook until the beed is tender.</t>
  </si>
  <si>
    <t>Put in the gravy mixes and stir until well mixed.</t>
  </si>
  <si>
    <t>You may want to add more water if desired.</t>
  </si>
  <si>
    <t>Simmer for about ten minutes.</t>
  </si>
  <si>
    <t>Take the dutch oven off the coals and serve.</t>
  </si>
  <si>
    <t>Cook macaroni and strain.</t>
  </si>
  <si>
    <t>Cook cheese sauce following instructions on bag (do not boil water!).</t>
  </si>
  <si>
    <t>Stir 3/4 of cheese sauce and shredded cheese into macaroni.</t>
  </si>
  <si>
    <t>Combine and heat remaining 1/4 of cheese sauce and nacho sauce.</t>
  </si>
  <si>
    <t>Pour over nacho chips.</t>
  </si>
  <si>
    <t>Ensure fire has an adequate supply of coals.</t>
  </si>
  <si>
    <t>Cut beef into cubes.</t>
  </si>
  <si>
    <t>Cut potatoes into chunks.</t>
  </si>
  <si>
    <t>Add potatoes, carrots, celery, and onion, and cook until potatoes and carrots are tender.</t>
  </si>
  <si>
    <t>Preparation time is 40 minutes.</t>
  </si>
  <si>
    <t>Cut celary into 1 inch pieces.</t>
  </si>
  <si>
    <t>Cook until cheese is all melted and wieners are cooked.</t>
  </si>
  <si>
    <t>Slice weiners into small pieces.</t>
  </si>
  <si>
    <t>3 boxes (have)</t>
  </si>
  <si>
    <t>Nacho sauce, hot, 2 jars</t>
  </si>
  <si>
    <t>Spicy Apple Cider</t>
  </si>
  <si>
    <t>3 bags nacho chips</t>
  </si>
  <si>
    <t>3 bags (have 1 bag)</t>
  </si>
  <si>
    <t>Apples, green, 1 bag</t>
  </si>
  <si>
    <t>Apples, red, 1 bag</t>
  </si>
  <si>
    <t>Fruit punch powder, 19 litres (have)</t>
  </si>
  <si>
    <t>Coffee, tin (have)</t>
  </si>
  <si>
    <t>Cream, 10%, 1 litre</t>
  </si>
  <si>
    <t>Tea, 12 bags (have)</t>
  </si>
  <si>
    <t>Cookies, PC Raisins First, 1 bag</t>
  </si>
  <si>
    <t>Jam, strawberry, 1 large jar</t>
  </si>
  <si>
    <t>Sugar, brown, 1 bag (have)</t>
  </si>
  <si>
    <t>Oatmeal, quick cooking, 1 bag (have)</t>
  </si>
  <si>
    <t>Bacon, 4 lbs</t>
  </si>
  <si>
    <t>Eggs, 3 dozen</t>
  </si>
  <si>
    <t>1 litre</t>
  </si>
  <si>
    <t>Stay away from the lake without a leader.</t>
  </si>
  <si>
    <t>Milk, excess from snow ice cream</t>
  </si>
  <si>
    <t>Icing sugar</t>
  </si>
  <si>
    <t>2 bags</t>
  </si>
  <si>
    <t>1 bottle</t>
  </si>
  <si>
    <t>2 pair</t>
  </si>
  <si>
    <t>Cheese sauce, 1/4 from Macaroni &amp; Cheese</t>
  </si>
  <si>
    <t>Cheese sauce, dry, package (1/4 for Nachos)</t>
  </si>
  <si>
    <t>Celery, 4 cups</t>
  </si>
  <si>
    <t>Cheese, cheddar, 1 long block</t>
  </si>
  <si>
    <t>Wieners, 3 packages</t>
  </si>
  <si>
    <t>From Grenville Christian College</t>
  </si>
  <si>
    <t>Scissors</t>
  </si>
  <si>
    <t>Mixing containers (pots)</t>
  </si>
  <si>
    <t>Vanilla extract</t>
  </si>
  <si>
    <t>Pack snow into a cake pan. Boil maple syrup for about four minutes, or until it's 260F-270F. Drizzle over the snow and eat with a spoon/fork. Take it off the snow before it starts to melt.</t>
  </si>
  <si>
    <t>Hike around camp</t>
  </si>
  <si>
    <t>10:30am - 12:00pm</t>
  </si>
  <si>
    <t>Camping</t>
  </si>
  <si>
    <t>Tape, masking</t>
  </si>
  <si>
    <t>Sticking up schedules/menus/recipes</t>
  </si>
  <si>
    <t>Clipboard</t>
  </si>
  <si>
    <t>Bread, whole wheat, 1 loaf</t>
  </si>
  <si>
    <t>Bread, white, 1 loaf</t>
  </si>
  <si>
    <t>Cocoa, 1 1/2 tins (for hot chocolate) (have)</t>
  </si>
  <si>
    <t>Cookies, PC Chocolate Chip, 1 bag</t>
  </si>
  <si>
    <t>16 lbs</t>
  </si>
  <si>
    <t>7 quart</t>
  </si>
  <si>
    <t>Scout tee shirt</t>
  </si>
  <si>
    <t>Signed and left at camp</t>
  </si>
  <si>
    <t>Crests</t>
  </si>
  <si>
    <t>Silly Olympics are in the case of very cold weather and indoor activities are required.</t>
  </si>
  <si>
    <t>Snow too powdery for plaster casts of tracks.</t>
  </si>
  <si>
    <t>Food quantities perfect.</t>
  </si>
  <si>
    <t>Pasta, macaroni, elbow, 2+ kg</t>
  </si>
  <si>
    <t>Kids had a great time tobogganing.</t>
  </si>
  <si>
    <t>No time for snow ice cream.</t>
  </si>
  <si>
    <t>Macaroni &amp; cheese was good, stew was great, nachoes were OK.</t>
  </si>
  <si>
    <t>Sugar, granulated, 1 bag (for hot chocolate) (have)</t>
  </si>
  <si>
    <t>Newspaper</t>
  </si>
  <si>
    <t>Amy</t>
  </si>
  <si>
    <t>Maple syrup taffy did not work. Would only heat to 220F and did not soft ball in cold water.</t>
  </si>
  <si>
    <t>Hot chocolate from cocoa powder and sugar was OK, but the Cubs prefered normal hot chocolate.</t>
  </si>
  <si>
    <t>Photos</t>
  </si>
  <si>
    <t>Need portable winch in Scout trailer for retrieving cars stuck in ditch.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</si>
</sst>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b/>
      <sz val="10"/>
      <name val="Arial"/>
      <family val="2"/>
    </font>
    <font>
      <sz val="8"/>
      <name val="Arial"/>
      <family val="0"/>
    </font>
    <font>
      <sz val="24"/>
      <name val="Arial"/>
      <family val="0"/>
    </font>
    <font>
      <u val="single"/>
      <sz val="10"/>
      <color indexed="12"/>
      <name val="Arial"/>
      <family val="0"/>
    </font>
    <font>
      <u val="single"/>
      <sz val="10"/>
      <color indexed="36"/>
      <name val="Arial"/>
      <family val="0"/>
    </font>
    <font>
      <b/>
      <sz val="11"/>
      <name val="Arial"/>
      <family val="2"/>
    </font>
    <font>
      <sz val="7"/>
      <color indexed="63"/>
      <name val="Verdana"/>
      <family val="2"/>
    </font>
  </fonts>
  <fills count="2">
    <fill>
      <patternFill/>
    </fill>
    <fill>
      <patternFill patternType="gray125"/>
    </fill>
  </fills>
  <borders count="26">
    <border>
      <left/>
      <right/>
      <top/>
      <bottom/>
      <diagonal/>
    </border>
    <border>
      <left>
        <color indexed="63"/>
      </left>
      <right style="hair"/>
      <top>
        <color indexed="63"/>
      </top>
      <bottom style="thin"/>
    </border>
    <border>
      <left style="hair"/>
      <right style="hair"/>
      <top>
        <color indexed="63"/>
      </top>
      <bottom style="thin"/>
    </border>
    <border>
      <left style="hair"/>
      <right style="hair"/>
      <top style="hair"/>
      <bottom style="hair"/>
    </border>
    <border>
      <left style="hair"/>
      <right>
        <color indexed="63"/>
      </right>
      <top>
        <color indexed="63"/>
      </top>
      <bottom style="thin"/>
    </border>
    <border>
      <left style="hair"/>
      <right>
        <color indexed="63"/>
      </right>
      <top style="hair"/>
      <bottom style="hair"/>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color indexed="63"/>
      </left>
      <right style="hair"/>
      <top style="hair"/>
      <bottom style="hair"/>
    </border>
    <border>
      <left style="hair"/>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color indexed="63"/>
      </left>
      <right style="hair"/>
      <top style="thin"/>
      <bottom>
        <color indexed="63"/>
      </bottom>
    </border>
    <border>
      <left style="hair"/>
      <right>
        <color indexed="63"/>
      </right>
      <top style="thin"/>
      <bottom>
        <color indexed="63"/>
      </bottom>
    </border>
    <border>
      <left style="hair"/>
      <right style="hair"/>
      <top style="hair"/>
      <bottom>
        <color indexed="63"/>
      </bottom>
    </border>
    <border>
      <left style="hair"/>
      <right style="hair"/>
      <top>
        <color indexed="63"/>
      </top>
      <bottom style="hair"/>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0" fillId="0" borderId="0" xfId="0" applyAlignment="1">
      <alignment vertical="center"/>
    </xf>
    <xf numFmtId="20" fontId="0" fillId="0" borderId="3" xfId="0" applyNumberFormat="1" applyBorder="1" applyAlignment="1">
      <alignment vertical="center"/>
    </xf>
    <xf numFmtId="0" fontId="0" fillId="0" borderId="3" xfId="0" applyBorder="1" applyAlignment="1">
      <alignment vertical="center" wrapText="1"/>
    </xf>
    <xf numFmtId="0" fontId="0" fillId="0" borderId="3" xfId="0" applyBorder="1" applyAlignment="1">
      <alignment vertical="center"/>
    </xf>
    <xf numFmtId="20" fontId="0" fillId="0" borderId="3" xfId="0" applyNumberFormat="1" applyBorder="1" applyAlignment="1">
      <alignment horizontal="left" vertical="center"/>
    </xf>
    <xf numFmtId="0" fontId="1" fillId="0" borderId="0" xfId="0" applyFont="1" applyAlignment="1">
      <alignment/>
    </xf>
    <xf numFmtId="0" fontId="1" fillId="0" borderId="0" xfId="0" applyFont="1" applyAlignment="1">
      <alignment horizontal="center"/>
    </xf>
    <xf numFmtId="0" fontId="1" fillId="0" borderId="4" xfId="0" applyFont="1" applyBorder="1" applyAlignment="1">
      <alignment/>
    </xf>
    <xf numFmtId="0" fontId="0" fillId="0" borderId="5" xfId="0" applyBorder="1" applyAlignment="1">
      <alignment vertical="center"/>
    </xf>
    <xf numFmtId="0" fontId="0" fillId="0" borderId="0" xfId="0" applyBorder="1" applyAlignment="1">
      <alignment/>
    </xf>
    <xf numFmtId="0" fontId="0" fillId="0" borderId="0" xfId="0"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3" fillId="0" borderId="7" xfId="0" applyFont="1" applyBorder="1" applyAlignment="1">
      <alignment horizontal="center"/>
    </xf>
    <xf numFmtId="0" fontId="0" fillId="0" borderId="9" xfId="0" applyBorder="1" applyAlignment="1">
      <alignment/>
    </xf>
    <xf numFmtId="0" fontId="0" fillId="0" borderId="5"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0" fillId="0" borderId="13" xfId="0" applyBorder="1" applyAlignment="1">
      <alignment/>
    </xf>
    <xf numFmtId="0" fontId="1" fillId="0" borderId="14" xfId="0" applyFont="1" applyBorder="1" applyAlignment="1">
      <alignment/>
    </xf>
    <xf numFmtId="0" fontId="0" fillId="0" borderId="15" xfId="0" applyBorder="1" applyAlignment="1">
      <alignment/>
    </xf>
    <xf numFmtId="0" fontId="0" fillId="0" borderId="3"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0" borderId="18" xfId="0" applyBorder="1" applyAlignment="1">
      <alignment/>
    </xf>
    <xf numFmtId="0" fontId="0" fillId="0" borderId="3" xfId="0" applyBorder="1" applyAlignment="1">
      <alignment horizontal="center" vertical="center"/>
    </xf>
    <xf numFmtId="0" fontId="0" fillId="0" borderId="0" xfId="0" applyAlignment="1">
      <alignment wrapText="1"/>
    </xf>
    <xf numFmtId="0" fontId="0" fillId="0" borderId="19" xfId="0" applyBorder="1" applyAlignment="1">
      <alignment horizontal="center"/>
    </xf>
    <xf numFmtId="0" fontId="1" fillId="0" borderId="4" xfId="0" applyFont="1" applyFill="1" applyBorder="1" applyAlignment="1">
      <alignment horizontal="center"/>
    </xf>
    <xf numFmtId="0" fontId="0" fillId="0" borderId="20" xfId="0" applyBorder="1" applyAlignment="1">
      <alignment horizontal="center"/>
    </xf>
    <xf numFmtId="0" fontId="0" fillId="0" borderId="5" xfId="0" applyBorder="1" applyAlignment="1">
      <alignment horizontal="center"/>
    </xf>
    <xf numFmtId="0" fontId="6" fillId="0" borderId="0" xfId="0" applyFont="1" applyAlignment="1">
      <alignment/>
    </xf>
    <xf numFmtId="7" fontId="1" fillId="0" borderId="0" xfId="0" applyNumberFormat="1" applyFont="1" applyAlignment="1">
      <alignment/>
    </xf>
    <xf numFmtId="7" fontId="1" fillId="0" borderId="21" xfId="0" applyNumberFormat="1" applyFont="1" applyBorder="1" applyAlignment="1">
      <alignment/>
    </xf>
    <xf numFmtId="7" fontId="0" fillId="0" borderId="17" xfId="0" applyNumberFormat="1" applyBorder="1" applyAlignment="1">
      <alignment/>
    </xf>
    <xf numFmtId="7" fontId="0" fillId="0" borderId="3" xfId="0" applyNumberFormat="1" applyBorder="1" applyAlignment="1">
      <alignment/>
    </xf>
    <xf numFmtId="7" fontId="0" fillId="0" borderId="16" xfId="0" applyNumberFormat="1" applyBorder="1" applyAlignment="1">
      <alignment/>
    </xf>
    <xf numFmtId="0" fontId="0" fillId="0" borderId="13"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4" xfId="0" applyBorder="1" applyAlignment="1">
      <alignment horizontal="center" vertical="center"/>
    </xf>
    <xf numFmtId="0" fontId="1" fillId="0" borderId="1" xfId="0" applyFont="1" applyBorder="1" applyAlignment="1">
      <alignment horizontal="left"/>
    </xf>
    <xf numFmtId="0" fontId="1" fillId="0" borderId="4" xfId="0" applyFont="1" applyBorder="1" applyAlignment="1">
      <alignment horizontal="left"/>
    </xf>
    <xf numFmtId="0" fontId="0" fillId="0" borderId="9"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3" xfId="0" applyBorder="1" applyAlignment="1">
      <alignment/>
    </xf>
    <xf numFmtId="164" fontId="0" fillId="0" borderId="3" xfId="0" applyNumberFormat="1" applyBorder="1" applyAlignment="1">
      <alignment/>
    </xf>
    <xf numFmtId="164" fontId="0" fillId="0" borderId="16" xfId="0" applyNumberFormat="1" applyBorder="1" applyAlignment="1">
      <alignment/>
    </xf>
    <xf numFmtId="0" fontId="0" fillId="0" borderId="3" xfId="0" applyFill="1" applyBorder="1" applyAlignment="1">
      <alignment horizontal="center"/>
    </xf>
    <xf numFmtId="0" fontId="0" fillId="0" borderId="16" xfId="0" applyFill="1" applyBorder="1" applyAlignment="1">
      <alignment horizontal="center"/>
    </xf>
    <xf numFmtId="7" fontId="0" fillId="0" borderId="12" xfId="0" applyNumberFormat="1" applyBorder="1" applyAlignment="1">
      <alignment/>
    </xf>
    <xf numFmtId="0" fontId="0" fillId="0" borderId="9" xfId="0" applyFont="1" applyBorder="1" applyAlignment="1">
      <alignment/>
    </xf>
    <xf numFmtId="7" fontId="0" fillId="0" borderId="5" xfId="0" applyNumberFormat="1" applyBorder="1" applyAlignment="1">
      <alignment/>
    </xf>
    <xf numFmtId="7" fontId="0" fillId="0" borderId="10" xfId="0" applyNumberFormat="1" applyBorder="1" applyAlignment="1">
      <alignment/>
    </xf>
    <xf numFmtId="0" fontId="1" fillId="0" borderId="14" xfId="0" applyFont="1" applyFill="1" applyBorder="1" applyAlignment="1">
      <alignment/>
    </xf>
    <xf numFmtId="7" fontId="1" fillId="0" borderId="25" xfId="0" applyNumberFormat="1" applyFont="1" applyBorder="1" applyAlignment="1">
      <alignment/>
    </xf>
    <xf numFmtId="0" fontId="0" fillId="0" borderId="9" xfId="0" applyBorder="1" applyAlignment="1">
      <alignment/>
    </xf>
    <xf numFmtId="0" fontId="0" fillId="0" borderId="9" xfId="0" applyFill="1" applyBorder="1" applyAlignment="1">
      <alignment/>
    </xf>
    <xf numFmtId="0" fontId="0" fillId="0" borderId="13" xfId="0" applyBorder="1" applyAlignment="1">
      <alignment/>
    </xf>
    <xf numFmtId="0" fontId="1" fillId="0" borderId="14" xfId="0" applyFont="1" applyFill="1" applyBorder="1" applyAlignment="1">
      <alignment/>
    </xf>
    <xf numFmtId="0" fontId="1" fillId="0" borderId="25" xfId="0" applyFont="1" applyBorder="1" applyAlignment="1">
      <alignment horizontal="center"/>
    </xf>
    <xf numFmtId="164" fontId="1" fillId="0" borderId="25" xfId="0" applyNumberFormat="1" applyFont="1" applyBorder="1" applyAlignment="1">
      <alignment/>
    </xf>
    <xf numFmtId="0" fontId="0" fillId="0" borderId="25" xfId="0" applyBorder="1" applyAlignment="1">
      <alignment horizontal="center"/>
    </xf>
    <xf numFmtId="0" fontId="1" fillId="0" borderId="21" xfId="0" applyFont="1" applyBorder="1" applyAlignment="1">
      <alignment horizontal="center"/>
    </xf>
    <xf numFmtId="164" fontId="1" fillId="0" borderId="21" xfId="0" applyNumberFormat="1" applyFont="1" applyBorder="1" applyAlignment="1">
      <alignment/>
    </xf>
    <xf numFmtId="0" fontId="0" fillId="0" borderId="16" xfId="0" applyBorder="1" applyAlignment="1">
      <alignment/>
    </xf>
    <xf numFmtId="0" fontId="0" fillId="0" borderId="3" xfId="0" applyFill="1" applyBorder="1" applyAlignment="1">
      <alignment/>
    </xf>
    <xf numFmtId="0" fontId="0" fillId="0" borderId="0" xfId="0" applyBorder="1" applyAlignment="1">
      <alignment vertical="center"/>
    </xf>
    <xf numFmtId="0" fontId="1" fillId="0" borderId="0" xfId="0" applyFont="1" applyBorder="1" applyAlignment="1">
      <alignment/>
    </xf>
    <xf numFmtId="164" fontId="1" fillId="0" borderId="22" xfId="0" applyNumberFormat="1" applyFont="1" applyBorder="1" applyAlignment="1">
      <alignment/>
    </xf>
    <xf numFmtId="0" fontId="1" fillId="0" borderId="0" xfId="0" applyFont="1" applyBorder="1" applyAlignment="1">
      <alignment horizontal="center"/>
    </xf>
    <xf numFmtId="0" fontId="0" fillId="0" borderId="5" xfId="0" applyFill="1" applyBorder="1" applyAlignment="1">
      <alignment/>
    </xf>
    <xf numFmtId="0" fontId="7" fillId="0" borderId="0" xfId="0" applyFont="1" applyAlignment="1">
      <alignment/>
    </xf>
    <xf numFmtId="0" fontId="0" fillId="0" borderId="18" xfId="0" applyFill="1" applyBorder="1" applyAlignment="1">
      <alignment/>
    </xf>
    <xf numFmtId="0" fontId="0" fillId="0" borderId="19" xfId="0" applyBorder="1" applyAlignment="1">
      <alignment/>
    </xf>
    <xf numFmtId="0" fontId="0" fillId="0" borderId="20" xfId="0" applyBorder="1" applyAlignment="1">
      <alignment/>
    </xf>
    <xf numFmtId="0" fontId="0" fillId="0" borderId="22"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1466850</xdr:colOff>
      <xdr:row>12</xdr:row>
      <xdr:rowOff>0</xdr:rowOff>
    </xdr:from>
    <xdr:to>
      <xdr:col>0</xdr:col>
      <xdr:colOff>3981450</xdr:colOff>
      <xdr:row>28</xdr:row>
      <xdr:rowOff>142875</xdr:rowOff>
    </xdr:to>
    <xdr:pic>
      <xdr:nvPicPr>
        <xdr:cNvPr id="1" name="Picture 2"/>
        <xdr:cNvPicPr preferRelativeResize="1">
          <a:picLocks noChangeAspect="1"/>
        </xdr:cNvPicPr>
      </xdr:nvPicPr>
      <xdr:blipFill>
        <a:blip r:embed="rId1"/>
        <a:stretch>
          <a:fillRect/>
        </a:stretch>
      </xdr:blipFill>
      <xdr:spPr>
        <a:xfrm>
          <a:off x="1466850" y="4819650"/>
          <a:ext cx="2514600" cy="2733675"/>
        </a:xfrm>
        <a:prstGeom prst="rect">
          <a:avLst/>
        </a:prstGeom>
        <a:noFill/>
        <a:ln w="9525" cmpd="sng">
          <a:noFill/>
        </a:ln>
      </xdr:spPr>
    </xdr:pic>
    <xdr:clientData/>
  </xdr:twoCellAnchor>
  <xdr:twoCellAnchor>
    <xdr:from>
      <xdr:col>0</xdr:col>
      <xdr:colOff>809625</xdr:colOff>
      <xdr:row>2</xdr:row>
      <xdr:rowOff>19050</xdr:rowOff>
    </xdr:from>
    <xdr:to>
      <xdr:col>0</xdr:col>
      <xdr:colOff>4552950</xdr:colOff>
      <xdr:row>4</xdr:row>
      <xdr:rowOff>0</xdr:rowOff>
    </xdr:to>
    <xdr:pic>
      <xdr:nvPicPr>
        <xdr:cNvPr id="2" name="Picture 3"/>
        <xdr:cNvPicPr preferRelativeResize="1">
          <a:picLocks noChangeAspect="1"/>
        </xdr:cNvPicPr>
      </xdr:nvPicPr>
      <xdr:blipFill>
        <a:blip r:embed="rId2"/>
        <a:stretch>
          <a:fillRect/>
        </a:stretch>
      </xdr:blipFill>
      <xdr:spPr>
        <a:xfrm>
          <a:off x="809625" y="352425"/>
          <a:ext cx="374332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9525</xdr:rowOff>
    </xdr:from>
    <xdr:to>
      <xdr:col>1</xdr:col>
      <xdr:colOff>1914525</xdr:colOff>
      <xdr:row>4</xdr:row>
      <xdr:rowOff>1647825</xdr:rowOff>
    </xdr:to>
    <xdr:pic>
      <xdr:nvPicPr>
        <xdr:cNvPr id="1" name="imgPhotoImage" descr="Snow Ice Cream - a hawaiian girl's first snow!"/>
        <xdr:cNvPicPr preferRelativeResize="1">
          <a:picLocks noChangeAspect="1"/>
        </xdr:cNvPicPr>
      </xdr:nvPicPr>
      <xdr:blipFill>
        <a:blip r:embed="rId1"/>
        <a:stretch>
          <a:fillRect/>
        </a:stretch>
      </xdr:blipFill>
      <xdr:spPr>
        <a:xfrm>
          <a:off x="247650" y="819150"/>
          <a:ext cx="1905000" cy="1638300"/>
        </a:xfrm>
        <a:prstGeom prst="rect">
          <a:avLst/>
        </a:prstGeom>
        <a:noFill/>
        <a:ln w="9525" cmpd="sng">
          <a:noFill/>
        </a:ln>
      </xdr:spPr>
    </xdr:pic>
    <xdr:clientData/>
  </xdr:twoCellAnchor>
  <xdr:twoCellAnchor editAs="oneCell">
    <xdr:from>
      <xdr:col>1</xdr:col>
      <xdr:colOff>0</xdr:colOff>
      <xdr:row>26</xdr:row>
      <xdr:rowOff>0</xdr:rowOff>
    </xdr:from>
    <xdr:to>
      <xdr:col>1</xdr:col>
      <xdr:colOff>2228850</xdr:colOff>
      <xdr:row>27</xdr:row>
      <xdr:rowOff>0</xdr:rowOff>
    </xdr:to>
    <xdr:pic>
      <xdr:nvPicPr>
        <xdr:cNvPr id="2" name="Picture 3" descr="maple sirup, maple syrup, maple, maplesyrup, maple, "/>
        <xdr:cNvPicPr preferRelativeResize="1">
          <a:picLocks noChangeAspect="1"/>
        </xdr:cNvPicPr>
      </xdr:nvPicPr>
      <xdr:blipFill>
        <a:blip r:embed="rId2"/>
        <a:stretch>
          <a:fillRect/>
        </a:stretch>
      </xdr:blipFill>
      <xdr:spPr>
        <a:xfrm>
          <a:off x="238125" y="6858000"/>
          <a:ext cx="2228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4"/>
  <sheetViews>
    <sheetView workbookViewId="0" topLeftCell="A1">
      <selection activeCell="A6" sqref="A6"/>
    </sheetView>
  </sheetViews>
  <sheetFormatPr defaultColWidth="9.140625" defaultRowHeight="12.75"/>
  <cols>
    <col min="1" max="1" width="82.28125" style="17" customWidth="1"/>
    <col min="2" max="16384" width="9.140625" style="12" customWidth="1"/>
  </cols>
  <sheetData>
    <row r="1" ht="13.5" thickTop="1">
      <c r="A1" s="14"/>
    </row>
    <row r="2" ht="12.75">
      <c r="A2" s="15"/>
    </row>
    <row r="3" ht="12.75">
      <c r="A3" s="15"/>
    </row>
    <row r="4" ht="135" customHeight="1">
      <c r="A4" s="15"/>
    </row>
    <row r="5" ht="30">
      <c r="A5" s="18"/>
    </row>
    <row r="6" ht="30">
      <c r="A6" s="18" t="s">
        <v>116</v>
      </c>
    </row>
    <row r="7" ht="30">
      <c r="A7" s="18"/>
    </row>
    <row r="8" ht="30">
      <c r="A8" s="18" t="s">
        <v>118</v>
      </c>
    </row>
    <row r="9" ht="30">
      <c r="A9" s="18"/>
    </row>
    <row r="10" ht="30">
      <c r="A10" s="18" t="s">
        <v>117</v>
      </c>
    </row>
    <row r="11" ht="12.75">
      <c r="A11" s="15"/>
    </row>
    <row r="12" ht="12.75">
      <c r="A12" s="15"/>
    </row>
    <row r="13" ht="12.75">
      <c r="A13" s="15"/>
    </row>
    <row r="14" ht="12.75">
      <c r="A14" s="15"/>
    </row>
    <row r="15" ht="12.75">
      <c r="A15" s="15"/>
    </row>
    <row r="16" ht="12.75">
      <c r="A16" s="15"/>
    </row>
    <row r="17" ht="12.75">
      <c r="A17" s="15"/>
    </row>
    <row r="18" ht="12.75">
      <c r="A18" s="15"/>
    </row>
    <row r="19" ht="12.75">
      <c r="A19" s="15"/>
    </row>
    <row r="20" ht="12.75">
      <c r="A20" s="15"/>
    </row>
    <row r="21" ht="12.75">
      <c r="A21" s="15"/>
    </row>
    <row r="22" ht="12.75">
      <c r="A22" s="15"/>
    </row>
    <row r="23" ht="12.75">
      <c r="A23" s="15"/>
    </row>
    <row r="24" ht="12.75">
      <c r="A24" s="15"/>
    </row>
    <row r="25" ht="12.75">
      <c r="A25" s="15"/>
    </row>
    <row r="26" ht="12.75">
      <c r="A26" s="15"/>
    </row>
    <row r="27" ht="12.75">
      <c r="A27" s="15"/>
    </row>
    <row r="28" ht="12.75">
      <c r="A28" s="15"/>
    </row>
    <row r="29" ht="12.75">
      <c r="A29" s="15"/>
    </row>
    <row r="30" ht="12.75">
      <c r="A30" s="15"/>
    </row>
    <row r="31" ht="12.75">
      <c r="A31" s="15"/>
    </row>
    <row r="32" ht="12.75">
      <c r="A32" s="15" t="s">
        <v>237</v>
      </c>
    </row>
    <row r="33" ht="12.75">
      <c r="A33" s="15"/>
    </row>
    <row r="34" ht="13.5" thickBot="1">
      <c r="A34" s="16"/>
    </row>
    <row r="35" ht="13.5" thickTop="1"/>
  </sheetData>
  <printOptions horizontalCentered="1"/>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45"/>
  <sheetViews>
    <sheetView workbookViewId="0" topLeftCell="A10">
      <selection activeCell="B28" sqref="B28"/>
    </sheetView>
  </sheetViews>
  <sheetFormatPr defaultColWidth="9.140625" defaultRowHeight="12.75"/>
  <cols>
    <col min="1" max="1" width="3.140625" style="0" customWidth="1"/>
    <col min="2" max="2" width="28.57421875" style="0" customWidth="1"/>
    <col min="3" max="3" width="9.140625" style="13" customWidth="1"/>
    <col min="4" max="4" width="10.8515625" style="13" customWidth="1"/>
    <col min="5" max="5" width="32.7109375" style="0" bestFit="1" customWidth="1"/>
  </cols>
  <sheetData>
    <row r="1" spans="1:4" ht="15">
      <c r="A1" s="41" t="s">
        <v>300</v>
      </c>
      <c r="B1" s="9"/>
      <c r="C1" s="9"/>
      <c r="D1" s="9"/>
    </row>
    <row r="2" spans="1:4" ht="12.75">
      <c r="A2" s="8"/>
      <c r="B2" s="9"/>
      <c r="C2" s="9"/>
      <c r="D2" s="9"/>
    </row>
    <row r="3" spans="2:6" ht="12.75">
      <c r="B3" s="24" t="s">
        <v>24</v>
      </c>
      <c r="C3" s="25" t="s">
        <v>15</v>
      </c>
      <c r="D3" s="25" t="s">
        <v>17</v>
      </c>
      <c r="E3" s="26" t="s">
        <v>16</v>
      </c>
      <c r="F3" s="38" t="s">
        <v>88</v>
      </c>
    </row>
    <row r="4" spans="2:6" ht="12.75">
      <c r="B4" s="22" t="s">
        <v>31</v>
      </c>
      <c r="C4" s="32">
        <v>3</v>
      </c>
      <c r="D4" s="32" t="s">
        <v>59</v>
      </c>
      <c r="E4" s="23" t="s">
        <v>210</v>
      </c>
      <c r="F4" s="23"/>
    </row>
    <row r="5" spans="2:6" ht="12.75">
      <c r="B5" s="19" t="s">
        <v>40</v>
      </c>
      <c r="C5" s="30">
        <v>1</v>
      </c>
      <c r="D5" s="30" t="s">
        <v>27</v>
      </c>
      <c r="E5" s="23" t="s">
        <v>210</v>
      </c>
      <c r="F5" s="20"/>
    </row>
    <row r="6" spans="2:6" ht="12.75">
      <c r="B6" s="22" t="s">
        <v>31</v>
      </c>
      <c r="C6" s="32">
        <v>2</v>
      </c>
      <c r="D6" s="32" t="s">
        <v>27</v>
      </c>
      <c r="E6" s="20" t="s">
        <v>210</v>
      </c>
      <c r="F6" s="20"/>
    </row>
    <row r="7" spans="2:6" ht="12.75">
      <c r="B7" s="19" t="s">
        <v>26</v>
      </c>
      <c r="C7" s="30">
        <v>1</v>
      </c>
      <c r="D7" s="30" t="s">
        <v>47</v>
      </c>
      <c r="E7" s="20"/>
      <c r="F7" s="20"/>
    </row>
    <row r="8" spans="2:6" ht="12.75">
      <c r="B8" s="19" t="s">
        <v>25</v>
      </c>
      <c r="C8" s="30">
        <v>1</v>
      </c>
      <c r="D8" s="30" t="s">
        <v>47</v>
      </c>
      <c r="E8" s="20"/>
      <c r="F8" s="20"/>
    </row>
    <row r="9" spans="2:6" ht="12.75">
      <c r="B9" s="19" t="s">
        <v>29</v>
      </c>
      <c r="C9" s="30">
        <v>3</v>
      </c>
      <c r="D9" s="32" t="s">
        <v>59</v>
      </c>
      <c r="E9" s="20"/>
      <c r="F9" s="20"/>
    </row>
    <row r="10" spans="2:6" ht="12.75">
      <c r="B10" s="19" t="s">
        <v>34</v>
      </c>
      <c r="C10" s="30">
        <v>2</v>
      </c>
      <c r="D10" s="30" t="s">
        <v>27</v>
      </c>
      <c r="E10" s="20"/>
      <c r="F10" s="20"/>
    </row>
    <row r="11" spans="2:6" ht="12.75">
      <c r="B11" s="19" t="s">
        <v>33</v>
      </c>
      <c r="C11" s="30">
        <v>2</v>
      </c>
      <c r="D11" s="32" t="s">
        <v>59</v>
      </c>
      <c r="E11" s="20"/>
      <c r="F11" s="20"/>
    </row>
    <row r="12" spans="2:6" ht="12.75">
      <c r="B12" s="19" t="s">
        <v>28</v>
      </c>
      <c r="C12" s="30">
        <v>8</v>
      </c>
      <c r="D12" s="32" t="s">
        <v>59</v>
      </c>
      <c r="E12" s="20"/>
      <c r="F12" s="20"/>
    </row>
    <row r="13" spans="2:6" ht="12.75">
      <c r="B13" s="19" t="s">
        <v>32</v>
      </c>
      <c r="C13" s="30">
        <v>2</v>
      </c>
      <c r="D13" s="30" t="s">
        <v>59</v>
      </c>
      <c r="E13" s="58"/>
      <c r="F13" s="20"/>
    </row>
    <row r="14" spans="2:6" ht="12.75">
      <c r="B14" s="19" t="s">
        <v>30</v>
      </c>
      <c r="C14" s="30">
        <v>1</v>
      </c>
      <c r="D14" s="30" t="s">
        <v>59</v>
      </c>
      <c r="E14" s="58"/>
      <c r="F14" s="20"/>
    </row>
    <row r="15" spans="2:6" ht="12.75">
      <c r="B15" s="19" t="s">
        <v>46</v>
      </c>
      <c r="C15" s="30">
        <v>30</v>
      </c>
      <c r="D15" s="30" t="s">
        <v>59</v>
      </c>
      <c r="E15" s="58"/>
      <c r="F15" s="20"/>
    </row>
    <row r="16" spans="2:6" ht="12.75">
      <c r="B16" s="19" t="s">
        <v>51</v>
      </c>
      <c r="C16" s="30">
        <v>30</v>
      </c>
      <c r="D16" s="30" t="s">
        <v>59</v>
      </c>
      <c r="E16" s="58"/>
      <c r="F16" s="20"/>
    </row>
    <row r="17" spans="2:6" ht="12.75">
      <c r="B17" s="19" t="s">
        <v>56</v>
      </c>
      <c r="C17" s="30">
        <v>1</v>
      </c>
      <c r="D17" s="30" t="s">
        <v>59</v>
      </c>
      <c r="E17" s="58"/>
      <c r="F17" s="20"/>
    </row>
    <row r="18" spans="2:6" ht="12.75">
      <c r="B18" s="19" t="s">
        <v>103</v>
      </c>
      <c r="C18" s="30">
        <v>1</v>
      </c>
      <c r="D18" s="30" t="s">
        <v>27</v>
      </c>
      <c r="E18" s="58"/>
      <c r="F18" s="20"/>
    </row>
    <row r="19" spans="2:6" ht="12.75">
      <c r="B19" s="55" t="s">
        <v>86</v>
      </c>
      <c r="C19" s="30">
        <v>1</v>
      </c>
      <c r="D19" s="30" t="s">
        <v>27</v>
      </c>
      <c r="E19" s="58"/>
      <c r="F19" s="20"/>
    </row>
    <row r="20" spans="2:6" ht="12.75">
      <c r="B20" s="55" t="s">
        <v>139</v>
      </c>
      <c r="C20" s="30">
        <v>2</v>
      </c>
      <c r="D20" s="30" t="s">
        <v>27</v>
      </c>
      <c r="E20" s="58"/>
      <c r="F20" s="20"/>
    </row>
    <row r="21" spans="2:6" ht="12.75">
      <c r="B21" s="55" t="s">
        <v>208</v>
      </c>
      <c r="C21" s="30">
        <v>1</v>
      </c>
      <c r="D21" s="30" t="s">
        <v>209</v>
      </c>
      <c r="E21" s="58" t="s">
        <v>309</v>
      </c>
      <c r="F21" s="20"/>
    </row>
    <row r="22" spans="2:6" ht="12.75">
      <c r="B22" s="55" t="s">
        <v>230</v>
      </c>
      <c r="C22" s="30">
        <v>2</v>
      </c>
      <c r="D22" s="30" t="s">
        <v>27</v>
      </c>
      <c r="E22" s="58"/>
      <c r="F22" s="20"/>
    </row>
    <row r="23" spans="2:6" ht="12.75">
      <c r="B23" s="55" t="s">
        <v>225</v>
      </c>
      <c r="C23" s="30">
        <v>1</v>
      </c>
      <c r="D23" s="30" t="s">
        <v>27</v>
      </c>
      <c r="E23" s="58" t="s">
        <v>232</v>
      </c>
      <c r="F23" s="20"/>
    </row>
    <row r="24" spans="2:6" ht="12.75">
      <c r="B24" s="55" t="s">
        <v>236</v>
      </c>
      <c r="C24" s="30">
        <v>2</v>
      </c>
      <c r="D24" s="30" t="s">
        <v>27</v>
      </c>
      <c r="E24" s="58" t="s">
        <v>231</v>
      </c>
      <c r="F24" s="20"/>
    </row>
    <row r="25" spans="2:6" ht="12.75">
      <c r="B25" s="55" t="s">
        <v>301</v>
      </c>
      <c r="C25" s="30">
        <v>1</v>
      </c>
      <c r="D25" s="30" t="s">
        <v>27</v>
      </c>
      <c r="E25" s="58" t="s">
        <v>302</v>
      </c>
      <c r="F25" s="20"/>
    </row>
    <row r="26" spans="2:6" ht="12.75">
      <c r="B26" s="56" t="s">
        <v>303</v>
      </c>
      <c r="C26" s="31">
        <v>4</v>
      </c>
      <c r="D26" s="31" t="s">
        <v>47</v>
      </c>
      <c r="E26" s="78"/>
      <c r="F26" s="21"/>
    </row>
    <row r="27" spans="2:6" ht="12.75">
      <c r="B27" s="89" t="s">
        <v>321</v>
      </c>
      <c r="C27" s="17">
        <v>1</v>
      </c>
      <c r="D27" s="17" t="s">
        <v>27</v>
      </c>
      <c r="E27" s="12"/>
      <c r="F27" s="12"/>
    </row>
    <row r="28" spans="2:5" ht="12.75">
      <c r="B28" s="57"/>
      <c r="C28" s="17"/>
      <c r="D28" s="17"/>
      <c r="E28" s="57"/>
    </row>
    <row r="29" spans="1:5" ht="15">
      <c r="A29" s="41" t="s">
        <v>39</v>
      </c>
      <c r="B29" s="57"/>
      <c r="C29" s="17"/>
      <c r="D29" s="17"/>
      <c r="E29" s="57"/>
    </row>
    <row r="30" spans="2:5" ht="12.75">
      <c r="B30" s="57"/>
      <c r="C30" s="17"/>
      <c r="D30" s="17"/>
      <c r="E30" s="57"/>
    </row>
    <row r="31" spans="2:6" ht="12.75">
      <c r="B31" s="24" t="s">
        <v>24</v>
      </c>
      <c r="C31" s="25" t="s">
        <v>15</v>
      </c>
      <c r="D31" s="25" t="s">
        <v>17</v>
      </c>
      <c r="E31" s="26" t="s">
        <v>2</v>
      </c>
      <c r="F31" s="38" t="s">
        <v>88</v>
      </c>
    </row>
    <row r="32" spans="2:6" ht="12.75">
      <c r="B32" s="86" t="s">
        <v>140</v>
      </c>
      <c r="C32" s="37" t="s">
        <v>287</v>
      </c>
      <c r="D32" s="37" t="s">
        <v>27</v>
      </c>
      <c r="E32" s="87" t="s">
        <v>229</v>
      </c>
      <c r="F32" s="88"/>
    </row>
    <row r="33" spans="2:6" ht="12.75">
      <c r="B33" s="19" t="s">
        <v>193</v>
      </c>
      <c r="C33" s="30">
        <v>1</v>
      </c>
      <c r="D33" s="30" t="s">
        <v>47</v>
      </c>
      <c r="E33" s="58" t="s">
        <v>194</v>
      </c>
      <c r="F33" s="20"/>
    </row>
    <row r="34" spans="2:6" ht="12.75">
      <c r="B34" s="19" t="s">
        <v>195</v>
      </c>
      <c r="C34" s="30">
        <v>30</v>
      </c>
      <c r="D34" s="30" t="s">
        <v>27</v>
      </c>
      <c r="E34" s="58" t="s">
        <v>197</v>
      </c>
      <c r="F34" s="20"/>
    </row>
    <row r="35" spans="2:6" ht="12.75">
      <c r="B35" s="19" t="s">
        <v>196</v>
      </c>
      <c r="C35" s="30">
        <v>30</v>
      </c>
      <c r="D35" s="30" t="s">
        <v>47</v>
      </c>
      <c r="E35" s="58" t="s">
        <v>197</v>
      </c>
      <c r="F35" s="20"/>
    </row>
    <row r="36" spans="2:6" ht="12.75">
      <c r="B36" s="19" t="s">
        <v>198</v>
      </c>
      <c r="C36" s="30" t="s">
        <v>199</v>
      </c>
      <c r="D36" s="30" t="s">
        <v>27</v>
      </c>
      <c r="E36" s="58" t="s">
        <v>197</v>
      </c>
      <c r="F36" s="20"/>
    </row>
    <row r="37" spans="2:6" ht="12.75">
      <c r="B37" s="19" t="s">
        <v>202</v>
      </c>
      <c r="C37" s="30" t="s">
        <v>308</v>
      </c>
      <c r="D37" s="30" t="s">
        <v>27</v>
      </c>
      <c r="E37" s="58" t="s">
        <v>203</v>
      </c>
      <c r="F37" s="20"/>
    </row>
    <row r="38" spans="2:6" ht="12.75">
      <c r="B38" s="19" t="s">
        <v>204</v>
      </c>
      <c r="C38" s="30">
        <v>30</v>
      </c>
      <c r="D38" s="30" t="s">
        <v>27</v>
      </c>
      <c r="E38" s="58" t="s">
        <v>203</v>
      </c>
      <c r="F38" s="20"/>
    </row>
    <row r="39" spans="2:6" ht="12.75">
      <c r="B39" s="19" t="s">
        <v>205</v>
      </c>
      <c r="C39" s="30">
        <v>30</v>
      </c>
      <c r="D39" s="30" t="s">
        <v>27</v>
      </c>
      <c r="E39" s="58" t="s">
        <v>203</v>
      </c>
      <c r="F39" s="20"/>
    </row>
    <row r="40" spans="2:6" ht="12.75">
      <c r="B40" s="19" t="s">
        <v>294</v>
      </c>
      <c r="C40" s="30">
        <v>1</v>
      </c>
      <c r="D40" s="30" t="s">
        <v>27</v>
      </c>
      <c r="E40" s="58" t="s">
        <v>203</v>
      </c>
      <c r="F40" s="20"/>
    </row>
    <row r="41" spans="2:6" ht="12.75">
      <c r="B41" s="19" t="s">
        <v>295</v>
      </c>
      <c r="C41" s="30">
        <v>5</v>
      </c>
      <c r="D41" s="30" t="s">
        <v>27</v>
      </c>
      <c r="E41" s="58" t="s">
        <v>203</v>
      </c>
      <c r="F41" s="20"/>
    </row>
    <row r="42" spans="2:6" ht="12.75">
      <c r="B42" s="19" t="s">
        <v>222</v>
      </c>
      <c r="C42" s="30" t="s">
        <v>223</v>
      </c>
      <c r="D42" s="30" t="s">
        <v>27</v>
      </c>
      <c r="E42" s="58" t="s">
        <v>182</v>
      </c>
      <c r="F42" s="20"/>
    </row>
    <row r="43" spans="2:6" ht="12.75">
      <c r="B43" s="19" t="s">
        <v>284</v>
      </c>
      <c r="C43" s="30" t="s">
        <v>285</v>
      </c>
      <c r="D43" s="30" t="s">
        <v>59</v>
      </c>
      <c r="E43" s="58" t="s">
        <v>182</v>
      </c>
      <c r="F43" s="20"/>
    </row>
    <row r="44" spans="2:6" ht="12.75">
      <c r="B44" s="19" t="s">
        <v>296</v>
      </c>
      <c r="C44" s="30" t="s">
        <v>286</v>
      </c>
      <c r="D44" s="30" t="s">
        <v>59</v>
      </c>
      <c r="E44" s="58" t="s">
        <v>182</v>
      </c>
      <c r="F44" s="20"/>
    </row>
    <row r="45" spans="2:6" ht="12.75">
      <c r="B45" s="27" t="s">
        <v>226</v>
      </c>
      <c r="C45" s="31" t="s">
        <v>281</v>
      </c>
      <c r="D45" s="31" t="s">
        <v>27</v>
      </c>
      <c r="E45" s="78" t="s">
        <v>186</v>
      </c>
      <c r="F45" s="21"/>
    </row>
  </sheetData>
  <printOptions horizontalCentered="1"/>
  <pageMargins left="0.5" right="0.5" top="1" bottom="1" header="0.5" footer="0.5"/>
  <pageSetup horizontalDpi="600" verticalDpi="600" orientation="portrait" r:id="rId1"/>
  <headerFooter alignWithMargins="0">
    <oddHeader>&amp;C&amp;"Arial,Bold"&amp;14Equipment</oddHeader>
  </headerFooter>
</worksheet>
</file>

<file path=xl/worksheets/sheet11.xml><?xml version="1.0" encoding="utf-8"?>
<worksheet xmlns="http://schemas.openxmlformats.org/spreadsheetml/2006/main" xmlns:r="http://schemas.openxmlformats.org/officeDocument/2006/relationships">
  <dimension ref="A1:A15"/>
  <sheetViews>
    <sheetView workbookViewId="0" topLeftCell="A1">
      <selection activeCell="A16" sqref="A16"/>
    </sheetView>
  </sheetViews>
  <sheetFormatPr defaultColWidth="9.140625" defaultRowHeight="12.75"/>
  <cols>
    <col min="1" max="1" width="84.28125" style="0" bestFit="1" customWidth="1"/>
  </cols>
  <sheetData>
    <row r="1" ht="12.75">
      <c r="A1" t="s">
        <v>314</v>
      </c>
    </row>
    <row r="3" ht="12.75">
      <c r="A3" t="s">
        <v>315</v>
      </c>
    </row>
    <row r="5" ht="12.75">
      <c r="A5" t="s">
        <v>319</v>
      </c>
    </row>
    <row r="7" ht="12.75">
      <c r="A7" t="s">
        <v>317</v>
      </c>
    </row>
    <row r="9" ht="12.75">
      <c r="A9" t="s">
        <v>318</v>
      </c>
    </row>
    <row r="11" ht="12.75">
      <c r="A11" t="s">
        <v>323</v>
      </c>
    </row>
    <row r="13" ht="12.75">
      <c r="A13" t="s">
        <v>324</v>
      </c>
    </row>
    <row r="15" ht="12.75">
      <c r="A15" t="s">
        <v>326</v>
      </c>
    </row>
  </sheetData>
  <printOptions/>
  <pageMargins left="0.75" right="0.75" top="1" bottom="1" header="0.5" footer="0.5"/>
  <pageSetup horizontalDpi="600" verticalDpi="600" orientation="portrait" r:id="rId1"/>
  <headerFooter alignWithMargins="0">
    <oddHeader>&amp;C&amp;"Arial,Bold"&amp;14Comments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44"/>
  <sheetViews>
    <sheetView workbookViewId="0" topLeftCell="A1">
      <selection activeCell="C13" sqref="C13"/>
    </sheetView>
  </sheetViews>
  <sheetFormatPr defaultColWidth="9.140625" defaultRowHeight="12.75"/>
  <cols>
    <col min="1" max="1" width="18.57421875" style="0" bestFit="1" customWidth="1"/>
    <col min="2" max="2" width="9.7109375" style="0" bestFit="1" customWidth="1"/>
    <col min="3" max="3" width="12.57421875" style="13" customWidth="1"/>
    <col min="4" max="4" width="12.57421875" style="13" bestFit="1" customWidth="1"/>
    <col min="5" max="5" width="9.7109375" style="13" bestFit="1" customWidth="1"/>
    <col min="6" max="6" width="11.7109375" style="0" bestFit="1" customWidth="1"/>
  </cols>
  <sheetData>
    <row r="1" spans="1:5" ht="12.75">
      <c r="A1" s="24" t="s">
        <v>42</v>
      </c>
      <c r="B1" s="25" t="s">
        <v>99</v>
      </c>
      <c r="C1" s="25" t="s">
        <v>57</v>
      </c>
      <c r="D1" s="38" t="s">
        <v>106</v>
      </c>
      <c r="E1"/>
    </row>
    <row r="2" spans="1:5" ht="12.75">
      <c r="A2" s="69" t="s">
        <v>65</v>
      </c>
      <c r="B2" s="30"/>
      <c r="C2" s="59"/>
      <c r="D2" s="33"/>
      <c r="E2"/>
    </row>
    <row r="3" spans="1:5" ht="12.75">
      <c r="A3" s="69" t="s">
        <v>72</v>
      </c>
      <c r="B3" s="30" t="s">
        <v>77</v>
      </c>
      <c r="C3" s="59">
        <v>25</v>
      </c>
      <c r="D3" s="40" t="s">
        <v>77</v>
      </c>
      <c r="E3"/>
    </row>
    <row r="4" spans="1:5" ht="12.75">
      <c r="A4" s="69" t="s">
        <v>119</v>
      </c>
      <c r="B4" s="30" t="s">
        <v>77</v>
      </c>
      <c r="C4" s="59">
        <v>10</v>
      </c>
      <c r="D4" s="40" t="s">
        <v>77</v>
      </c>
      <c r="E4"/>
    </row>
    <row r="5" spans="1:5" ht="12.75">
      <c r="A5" s="69" t="s">
        <v>120</v>
      </c>
      <c r="B5" s="30" t="s">
        <v>77</v>
      </c>
      <c r="C5" s="59"/>
      <c r="D5" s="40"/>
      <c r="E5"/>
    </row>
    <row r="6" spans="1:5" ht="12.75">
      <c r="A6" s="70" t="s">
        <v>121</v>
      </c>
      <c r="B6" s="30" t="s">
        <v>77</v>
      </c>
      <c r="C6" s="59"/>
      <c r="D6" s="40"/>
      <c r="E6"/>
    </row>
    <row r="7" spans="1:5" ht="12.75">
      <c r="A7" s="69" t="s">
        <v>102</v>
      </c>
      <c r="B7" s="30"/>
      <c r="C7" s="59"/>
      <c r="D7" s="40"/>
      <c r="E7"/>
    </row>
    <row r="8" spans="1:5" ht="12.75">
      <c r="A8" s="69" t="s">
        <v>75</v>
      </c>
      <c r="B8" s="30" t="s">
        <v>77</v>
      </c>
      <c r="C8" s="59">
        <v>25</v>
      </c>
      <c r="D8" s="40" t="s">
        <v>77</v>
      </c>
      <c r="E8"/>
    </row>
    <row r="9" spans="1:5" ht="12.75">
      <c r="A9" s="69" t="s">
        <v>122</v>
      </c>
      <c r="B9" s="30"/>
      <c r="C9" s="59"/>
      <c r="D9" s="40"/>
      <c r="E9"/>
    </row>
    <row r="10" spans="1:5" ht="12.75">
      <c r="A10" s="69" t="s">
        <v>123</v>
      </c>
      <c r="B10" s="30" t="s">
        <v>77</v>
      </c>
      <c r="C10" s="59">
        <v>25</v>
      </c>
      <c r="D10" s="40" t="s">
        <v>77</v>
      </c>
      <c r="E10"/>
    </row>
    <row r="11" spans="1:5" ht="12.75">
      <c r="A11" s="69" t="s">
        <v>110</v>
      </c>
      <c r="B11" s="30" t="s">
        <v>77</v>
      </c>
      <c r="C11" s="59">
        <v>25</v>
      </c>
      <c r="D11" s="40" t="s">
        <v>77</v>
      </c>
      <c r="E11"/>
    </row>
    <row r="12" spans="1:5" ht="12.75">
      <c r="A12" s="69" t="s">
        <v>79</v>
      </c>
      <c r="B12" s="30" t="s">
        <v>77</v>
      </c>
      <c r="C12" s="59">
        <v>4</v>
      </c>
      <c r="D12" s="40"/>
      <c r="E12"/>
    </row>
    <row r="13" spans="1:5" ht="12.75">
      <c r="A13" s="69" t="s">
        <v>70</v>
      </c>
      <c r="B13" s="30" t="s">
        <v>77</v>
      </c>
      <c r="C13" s="59">
        <v>25</v>
      </c>
      <c r="D13" s="40" t="s">
        <v>77</v>
      </c>
      <c r="E13"/>
    </row>
    <row r="14" spans="1:5" ht="12.75">
      <c r="A14" s="69" t="s">
        <v>100</v>
      </c>
      <c r="B14" s="30" t="s">
        <v>77</v>
      </c>
      <c r="C14" s="59">
        <v>25</v>
      </c>
      <c r="D14" s="40" t="s">
        <v>77</v>
      </c>
      <c r="E14"/>
    </row>
    <row r="15" spans="1:5" ht="12.75">
      <c r="A15" s="69" t="s">
        <v>73</v>
      </c>
      <c r="B15" s="30"/>
      <c r="C15" s="59"/>
      <c r="D15" s="40"/>
      <c r="E15"/>
    </row>
    <row r="16" spans="1:5" ht="12.75">
      <c r="A16" s="69" t="s">
        <v>66</v>
      </c>
      <c r="B16" s="30" t="s">
        <v>77</v>
      </c>
      <c r="C16" s="59">
        <v>25</v>
      </c>
      <c r="D16" s="40" t="s">
        <v>77</v>
      </c>
      <c r="E16"/>
    </row>
    <row r="17" spans="1:5" ht="12.75">
      <c r="A17" s="69" t="s">
        <v>78</v>
      </c>
      <c r="B17" s="30" t="s">
        <v>77</v>
      </c>
      <c r="C17" s="59">
        <v>25</v>
      </c>
      <c r="D17" s="40" t="s">
        <v>77</v>
      </c>
      <c r="E17"/>
    </row>
    <row r="18" spans="1:5" ht="12.75">
      <c r="A18" s="69" t="s">
        <v>74</v>
      </c>
      <c r="B18" s="30" t="s">
        <v>77</v>
      </c>
      <c r="C18" s="59">
        <v>25</v>
      </c>
      <c r="D18" s="40" t="s">
        <v>77</v>
      </c>
      <c r="E18"/>
    </row>
    <row r="19" spans="1:5" ht="12.75">
      <c r="A19" s="69" t="s">
        <v>124</v>
      </c>
      <c r="B19" s="30" t="s">
        <v>77</v>
      </c>
      <c r="C19" s="59">
        <v>25</v>
      </c>
      <c r="D19" s="40" t="s">
        <v>77</v>
      </c>
      <c r="E19"/>
    </row>
    <row r="20" spans="1:5" ht="12.75">
      <c r="A20" s="69" t="s">
        <v>125</v>
      </c>
      <c r="B20" s="30"/>
      <c r="C20" s="59"/>
      <c r="D20" s="40"/>
      <c r="E20"/>
    </row>
    <row r="21" spans="1:5" ht="12.75">
      <c r="A21" s="69" t="s">
        <v>71</v>
      </c>
      <c r="B21" s="30"/>
      <c r="C21" s="59"/>
      <c r="D21" s="40"/>
      <c r="E21"/>
    </row>
    <row r="22" spans="1:5" ht="12.75">
      <c r="A22" s="69" t="s">
        <v>126</v>
      </c>
      <c r="B22" s="30"/>
      <c r="C22" s="59"/>
      <c r="D22" s="40"/>
      <c r="E22"/>
    </row>
    <row r="23" spans="1:5" ht="12.75">
      <c r="A23" s="69" t="s">
        <v>67</v>
      </c>
      <c r="B23" s="30"/>
      <c r="C23" s="59"/>
      <c r="D23" s="40"/>
      <c r="E23"/>
    </row>
    <row r="24" spans="1:5" ht="12.75">
      <c r="A24" s="69" t="s">
        <v>69</v>
      </c>
      <c r="B24" s="30" t="s">
        <v>77</v>
      </c>
      <c r="C24" s="59">
        <v>25</v>
      </c>
      <c r="D24" s="40" t="s">
        <v>77</v>
      </c>
      <c r="E24"/>
    </row>
    <row r="25" spans="1:5" ht="12.75">
      <c r="A25" s="69" t="s">
        <v>63</v>
      </c>
      <c r="B25" s="30" t="s">
        <v>77</v>
      </c>
      <c r="C25" s="59">
        <v>25</v>
      </c>
      <c r="D25" s="40" t="s">
        <v>77</v>
      </c>
      <c r="E25"/>
    </row>
    <row r="26" spans="1:5" ht="12.75">
      <c r="A26" s="71" t="s">
        <v>64</v>
      </c>
      <c r="B26" s="31" t="s">
        <v>77</v>
      </c>
      <c r="C26" s="60">
        <v>9</v>
      </c>
      <c r="D26" s="40" t="s">
        <v>77</v>
      </c>
      <c r="E26"/>
    </row>
    <row r="27" spans="1:5" ht="12.75">
      <c r="A27" s="72" t="s">
        <v>36</v>
      </c>
      <c r="B27" s="73">
        <f>COUNTIF(B2:B26,"Y")</f>
        <v>17</v>
      </c>
      <c r="C27" s="74">
        <f>SUM(C2:C26)</f>
        <v>323</v>
      </c>
      <c r="D27" s="75"/>
      <c r="E27"/>
    </row>
    <row r="28" spans="1:5" ht="12.75">
      <c r="A28" s="12"/>
      <c r="B28" s="17"/>
      <c r="C28" s="17"/>
      <c r="D28" s="17"/>
      <c r="E28" s="17"/>
    </row>
    <row r="29" spans="1:6" ht="12.75">
      <c r="A29" s="12"/>
      <c r="B29" s="17"/>
      <c r="C29" s="17"/>
      <c r="D29" s="17"/>
      <c r="E29" s="17"/>
      <c r="F29" s="12"/>
    </row>
    <row r="30" spans="1:6" ht="12.75">
      <c r="A30" s="53" t="s">
        <v>42</v>
      </c>
      <c r="B30" s="25" t="s">
        <v>81</v>
      </c>
      <c r="C30" s="25" t="s">
        <v>57</v>
      </c>
      <c r="D30" s="54" t="s">
        <v>82</v>
      </c>
      <c r="F30" s="12"/>
    </row>
    <row r="31" spans="1:6" ht="12.75">
      <c r="A31" s="34" t="s">
        <v>213</v>
      </c>
      <c r="B31" s="37" t="s">
        <v>43</v>
      </c>
      <c r="C31" s="37"/>
      <c r="D31" s="39"/>
      <c r="E31"/>
      <c r="F31" s="12"/>
    </row>
    <row r="32" spans="1:6" ht="12.75">
      <c r="A32" s="55" t="s">
        <v>101</v>
      </c>
      <c r="B32" s="30" t="s">
        <v>43</v>
      </c>
      <c r="C32" s="30"/>
      <c r="D32" s="40" t="s">
        <v>80</v>
      </c>
      <c r="E32"/>
      <c r="F32" s="12"/>
    </row>
    <row r="33" spans="1:6" ht="12.75">
      <c r="A33" s="19" t="s">
        <v>44</v>
      </c>
      <c r="B33" s="30" t="s">
        <v>43</v>
      </c>
      <c r="C33" s="30"/>
      <c r="D33" s="40" t="s">
        <v>80</v>
      </c>
      <c r="E33"/>
      <c r="F33" s="12"/>
    </row>
    <row r="34" spans="1:6" ht="12.75">
      <c r="A34" s="19" t="s">
        <v>49</v>
      </c>
      <c r="B34" s="30" t="s">
        <v>43</v>
      </c>
      <c r="C34" s="30"/>
      <c r="D34" s="40" t="s">
        <v>80</v>
      </c>
      <c r="E34" s="17"/>
      <c r="F34" s="12"/>
    </row>
    <row r="35" spans="1:6" ht="12.75">
      <c r="A35" s="19" t="s">
        <v>104</v>
      </c>
      <c r="B35" s="30" t="s">
        <v>43</v>
      </c>
      <c r="C35" s="30"/>
      <c r="D35" s="40"/>
      <c r="E35" s="17"/>
      <c r="F35" s="12"/>
    </row>
    <row r="36" spans="1:4" ht="12.75">
      <c r="A36" s="55" t="s">
        <v>107</v>
      </c>
      <c r="B36" s="61" t="s">
        <v>45</v>
      </c>
      <c r="C36" s="59">
        <v>10</v>
      </c>
      <c r="D36" s="40"/>
    </row>
    <row r="37" spans="1:5" ht="12.75">
      <c r="A37" s="56" t="s">
        <v>127</v>
      </c>
      <c r="B37" s="62" t="s">
        <v>45</v>
      </c>
      <c r="C37" s="60">
        <v>10</v>
      </c>
      <c r="D37" s="21"/>
      <c r="E37"/>
    </row>
    <row r="38" spans="1:5" ht="12.75">
      <c r="A38" s="56" t="s">
        <v>215</v>
      </c>
      <c r="B38" s="62" t="s">
        <v>45</v>
      </c>
      <c r="C38" s="60">
        <v>10</v>
      </c>
      <c r="D38" s="21"/>
      <c r="E38"/>
    </row>
    <row r="39" spans="1:5" ht="12.75">
      <c r="A39" s="56" t="s">
        <v>216</v>
      </c>
      <c r="B39" s="62" t="s">
        <v>45</v>
      </c>
      <c r="C39" s="60">
        <v>10</v>
      </c>
      <c r="D39" s="21"/>
      <c r="E39"/>
    </row>
    <row r="40" spans="1:5" ht="12.75">
      <c r="A40" s="56" t="s">
        <v>217</v>
      </c>
      <c r="B40" s="62" t="s">
        <v>45</v>
      </c>
      <c r="C40" s="60">
        <v>10</v>
      </c>
      <c r="D40" s="21"/>
      <c r="E40"/>
    </row>
    <row r="41" spans="1:5" ht="12.75">
      <c r="A41" s="55" t="s">
        <v>68</v>
      </c>
      <c r="B41" s="61" t="s">
        <v>109</v>
      </c>
      <c r="C41" s="60">
        <v>10</v>
      </c>
      <c r="D41" s="40"/>
      <c r="E41"/>
    </row>
    <row r="42" spans="1:5" ht="12.75">
      <c r="A42" s="72" t="s">
        <v>36</v>
      </c>
      <c r="B42" s="76">
        <f>COUNTA(B31:B41)</f>
        <v>11</v>
      </c>
      <c r="C42" s="77">
        <f>SUM(C31:C41)</f>
        <v>60</v>
      </c>
      <c r="D42" s="29"/>
      <c r="E42"/>
    </row>
    <row r="43" spans="3:5" ht="12.75">
      <c r="C43"/>
      <c r="D43"/>
      <c r="E43"/>
    </row>
    <row r="44" spans="1:5" ht="12.75">
      <c r="A44" s="81" t="s">
        <v>218</v>
      </c>
      <c r="B44" s="83">
        <f>B27+B42</f>
        <v>28</v>
      </c>
      <c r="C44" s="82">
        <f>C27+C42</f>
        <v>383</v>
      </c>
      <c r="D44"/>
      <c r="E44"/>
    </row>
  </sheetData>
  <sheetProtection/>
  <printOptions horizontalCentered="1"/>
  <pageMargins left="0.25" right="0.25" top="1" bottom="0.5" header="0.5" footer="0.5"/>
  <pageSetup fitToHeight="1" fitToWidth="1" horizontalDpi="600" verticalDpi="600" orientation="portrait" r:id="rId1"/>
  <headerFooter alignWithMargins="0">
    <oddHeader>&amp;C&amp;"Arial,Bold"&amp;14Attendance</oddHeader>
  </headerFooter>
</worksheet>
</file>

<file path=xl/worksheets/sheet3.xml><?xml version="1.0" encoding="utf-8"?>
<worksheet xmlns="http://schemas.openxmlformats.org/spreadsheetml/2006/main" xmlns:r="http://schemas.openxmlformats.org/officeDocument/2006/relationships">
  <dimension ref="A1:C23"/>
  <sheetViews>
    <sheetView tabSelected="1" workbookViewId="0" topLeftCell="A1">
      <selection activeCell="B8" sqref="B8"/>
    </sheetView>
  </sheetViews>
  <sheetFormatPr defaultColWidth="9.140625" defaultRowHeight="12.75"/>
  <cols>
    <col min="1" max="1" width="43.140625" style="0" customWidth="1"/>
    <col min="3" max="3" width="28.00390625" style="0" bestFit="1" customWidth="1"/>
  </cols>
  <sheetData>
    <row r="1" spans="1:3" ht="12.75">
      <c r="A1" s="24" t="s">
        <v>24</v>
      </c>
      <c r="B1" s="25" t="s">
        <v>35</v>
      </c>
      <c r="C1" s="26" t="s">
        <v>16</v>
      </c>
    </row>
    <row r="2" spans="1:3" ht="12.75">
      <c r="A2" s="22" t="s">
        <v>76</v>
      </c>
      <c r="B2" s="44">
        <f>76.16+122.13</f>
        <v>198.29</v>
      </c>
      <c r="C2" s="23"/>
    </row>
    <row r="3" spans="1:3" ht="12.75">
      <c r="A3" s="19" t="s">
        <v>219</v>
      </c>
      <c r="B3" s="45">
        <v>50</v>
      </c>
      <c r="C3" s="20"/>
    </row>
    <row r="4" spans="1:3" ht="12.75">
      <c r="A4" s="19" t="s">
        <v>214</v>
      </c>
      <c r="B4" s="45">
        <v>22.78</v>
      </c>
      <c r="C4" s="20" t="s">
        <v>203</v>
      </c>
    </row>
    <row r="5" spans="1:3" ht="12.75">
      <c r="A5" s="19" t="s">
        <v>233</v>
      </c>
      <c r="B5" s="45">
        <f>1.66*5*1.14</f>
        <v>9.461999999999998</v>
      </c>
      <c r="C5" s="20" t="s">
        <v>203</v>
      </c>
    </row>
    <row r="6" spans="1:3" ht="12.75">
      <c r="A6" s="27" t="s">
        <v>234</v>
      </c>
      <c r="B6" s="46">
        <v>1.36</v>
      </c>
      <c r="C6" s="21" t="s">
        <v>197</v>
      </c>
    </row>
    <row r="7" spans="1:3" ht="12.75">
      <c r="A7" s="27" t="s">
        <v>238</v>
      </c>
      <c r="B7" s="46">
        <v>9</v>
      </c>
      <c r="C7" s="21" t="s">
        <v>293</v>
      </c>
    </row>
    <row r="8" spans="1:3" ht="12.75">
      <c r="A8" s="27" t="s">
        <v>310</v>
      </c>
      <c r="B8" s="46">
        <v>15</v>
      </c>
      <c r="C8" s="21" t="s">
        <v>311</v>
      </c>
    </row>
    <row r="9" spans="1:3" ht="12.75">
      <c r="A9" s="27" t="s">
        <v>325</v>
      </c>
      <c r="B9" s="46">
        <f>20.77+15.95/2</f>
        <v>28.744999999999997</v>
      </c>
      <c r="C9" s="21"/>
    </row>
    <row r="10" spans="1:3" ht="12.75">
      <c r="A10" s="27" t="s">
        <v>312</v>
      </c>
      <c r="B10" s="46">
        <f>37.18*1.14</f>
        <v>42.3852</v>
      </c>
      <c r="C10" s="21"/>
    </row>
    <row r="11" spans="1:3" ht="12.75">
      <c r="A11" s="28" t="s">
        <v>36</v>
      </c>
      <c r="B11" s="43">
        <f>SUM(B2:B10)</f>
        <v>377.0222</v>
      </c>
      <c r="C11" s="29"/>
    </row>
    <row r="13" spans="1:2" ht="12.75">
      <c r="A13" s="8" t="s">
        <v>37</v>
      </c>
      <c r="B13" s="42">
        <f>Attendance!C27+Attendance!C42</f>
        <v>383</v>
      </c>
    </row>
    <row r="14" spans="1:2" ht="12.75">
      <c r="A14" s="8"/>
      <c r="B14" s="8"/>
    </row>
    <row r="15" spans="1:2" ht="12.75">
      <c r="A15" s="8" t="s">
        <v>38</v>
      </c>
      <c r="B15" s="42">
        <f>B13-B11</f>
        <v>5.977800000000002</v>
      </c>
    </row>
    <row r="17" spans="1:2" ht="12.75">
      <c r="A17" s="8" t="s">
        <v>58</v>
      </c>
      <c r="B17" s="42">
        <f>IF(Attendance!B27&lt;&gt;0,B15/Attendance!B27,"")</f>
        <v>0.35163529411764716</v>
      </c>
    </row>
    <row r="19" spans="1:2" ht="12.75">
      <c r="A19" s="1" t="s">
        <v>111</v>
      </c>
      <c r="B19" s="10" t="s">
        <v>112</v>
      </c>
    </row>
    <row r="20" spans="1:2" ht="12.75">
      <c r="A20" s="22" t="s">
        <v>27</v>
      </c>
      <c r="B20" s="63">
        <f>SUM(B2:B7,B9)</f>
        <v>319.637</v>
      </c>
    </row>
    <row r="21" spans="1:2" ht="12.75">
      <c r="A21" s="64" t="s">
        <v>209</v>
      </c>
      <c r="B21" s="65">
        <f>B8</f>
        <v>15</v>
      </c>
    </row>
    <row r="22" spans="1:2" ht="12.75">
      <c r="A22" s="27" t="s">
        <v>322</v>
      </c>
      <c r="B22" s="66">
        <f>B10</f>
        <v>42.3852</v>
      </c>
    </row>
    <row r="23" spans="1:2" ht="12.75">
      <c r="A23" s="67" t="s">
        <v>36</v>
      </c>
      <c r="B23" s="68">
        <f>SUM(B20:B22)</f>
        <v>377.0222</v>
      </c>
    </row>
  </sheetData>
  <printOptions horizontalCentered="1"/>
  <pageMargins left="0.75" right="0.75" top="1" bottom="1" header="0.5" footer="0.5"/>
  <pageSetup horizontalDpi="600" verticalDpi="600" orientation="portrait" r:id="rId1"/>
  <headerFooter alignWithMargins="0">
    <oddHeader>&amp;C&amp;"Arial,Bold"&amp;14Financial</oddHeader>
  </headerFooter>
</worksheet>
</file>

<file path=xl/worksheets/sheet4.xml><?xml version="1.0" encoding="utf-8"?>
<worksheet xmlns="http://schemas.openxmlformats.org/spreadsheetml/2006/main" xmlns:r="http://schemas.openxmlformats.org/officeDocument/2006/relationships">
  <dimension ref="A1:D40"/>
  <sheetViews>
    <sheetView workbookViewId="0" topLeftCell="A7">
      <selection activeCell="D10" sqref="D10"/>
    </sheetView>
  </sheetViews>
  <sheetFormatPr defaultColWidth="9.140625" defaultRowHeight="12.75"/>
  <cols>
    <col min="1" max="1" width="12.8515625" style="0" bestFit="1" customWidth="1"/>
    <col min="2" max="2" width="8.8515625" style="0" bestFit="1" customWidth="1"/>
    <col min="3" max="3" width="19.8515625" style="0" bestFit="1" customWidth="1"/>
    <col min="4" max="4" width="43.28125" style="0" bestFit="1" customWidth="1"/>
  </cols>
  <sheetData>
    <row r="1" spans="1:4" ht="12.75">
      <c r="A1" s="1" t="s">
        <v>89</v>
      </c>
      <c r="B1" s="2" t="s">
        <v>90</v>
      </c>
      <c r="C1" s="2" t="s">
        <v>91</v>
      </c>
      <c r="D1" s="10" t="s">
        <v>92</v>
      </c>
    </row>
    <row r="2" spans="1:4" ht="12.75">
      <c r="A2" s="19" t="s">
        <v>8</v>
      </c>
      <c r="B2" s="58" t="s">
        <v>96</v>
      </c>
      <c r="C2" s="58" t="s">
        <v>131</v>
      </c>
      <c r="D2" s="20" t="s">
        <v>316</v>
      </c>
    </row>
    <row r="3" spans="1:4" ht="12.75">
      <c r="A3" s="19"/>
      <c r="B3" s="58"/>
      <c r="C3" s="58"/>
      <c r="D3" s="20" t="s">
        <v>291</v>
      </c>
    </row>
    <row r="4" spans="1:4" ht="12.75">
      <c r="A4" s="19"/>
      <c r="B4" s="58"/>
      <c r="C4" s="58"/>
      <c r="D4" s="20" t="s">
        <v>289</v>
      </c>
    </row>
    <row r="5" spans="1:4" ht="12.75">
      <c r="A5" s="19"/>
      <c r="B5" s="58"/>
      <c r="C5" s="58"/>
      <c r="D5" s="20" t="s">
        <v>292</v>
      </c>
    </row>
    <row r="6" spans="1:4" ht="12.75">
      <c r="A6" s="19"/>
      <c r="B6" s="58"/>
      <c r="C6" s="58"/>
      <c r="D6" s="20" t="s">
        <v>245</v>
      </c>
    </row>
    <row r="7" spans="1:4" ht="12.75">
      <c r="A7" s="19"/>
      <c r="B7" s="58"/>
      <c r="C7" s="58"/>
      <c r="D7" s="20"/>
    </row>
    <row r="8" spans="1:4" ht="12.75">
      <c r="A8" s="19"/>
      <c r="B8" s="58" t="s">
        <v>97</v>
      </c>
      <c r="C8" s="58" t="s">
        <v>132</v>
      </c>
      <c r="D8" s="20" t="s">
        <v>240</v>
      </c>
    </row>
    <row r="9" spans="1:4" ht="12.75">
      <c r="A9" s="19"/>
      <c r="B9" s="58"/>
      <c r="C9" s="58"/>
      <c r="D9" s="20" t="s">
        <v>241</v>
      </c>
    </row>
    <row r="10" spans="1:4" ht="12.75">
      <c r="A10" s="19"/>
      <c r="B10" s="58"/>
      <c r="C10" s="58"/>
      <c r="D10" s="20" t="s">
        <v>239</v>
      </c>
    </row>
    <row r="11" spans="1:4" ht="12.75">
      <c r="A11" s="19"/>
      <c r="B11" s="58"/>
      <c r="C11" s="58"/>
      <c r="D11" s="20" t="s">
        <v>290</v>
      </c>
    </row>
    <row r="12" spans="1:4" ht="12.75">
      <c r="A12" s="19"/>
      <c r="B12" s="58"/>
      <c r="C12" s="58"/>
      <c r="D12" s="20" t="s">
        <v>242</v>
      </c>
    </row>
    <row r="13" spans="1:4" ht="12.75">
      <c r="A13" s="19"/>
      <c r="B13" s="58"/>
      <c r="C13" s="58"/>
      <c r="D13" s="20" t="s">
        <v>243</v>
      </c>
    </row>
    <row r="14" spans="1:4" ht="12.75">
      <c r="A14" s="19"/>
      <c r="B14" s="58"/>
      <c r="C14" s="58"/>
      <c r="D14" s="20" t="s">
        <v>244</v>
      </c>
    </row>
    <row r="15" spans="1:4" ht="12.75">
      <c r="A15" s="19"/>
      <c r="B15" s="58"/>
      <c r="C15" s="58"/>
      <c r="D15" s="20"/>
    </row>
    <row r="16" spans="1:4" ht="12.75">
      <c r="A16" s="19"/>
      <c r="B16" s="58" t="s">
        <v>93</v>
      </c>
      <c r="C16" s="58" t="s">
        <v>266</v>
      </c>
      <c r="D16" s="20" t="s">
        <v>264</v>
      </c>
    </row>
    <row r="17" spans="1:4" ht="12.75">
      <c r="A17" s="19"/>
      <c r="B17" s="58"/>
      <c r="C17" s="58" t="s">
        <v>224</v>
      </c>
      <c r="D17" s="20" t="s">
        <v>268</v>
      </c>
    </row>
    <row r="18" spans="1:4" ht="12.75">
      <c r="A18" s="19"/>
      <c r="B18" s="58"/>
      <c r="C18" s="58" t="s">
        <v>235</v>
      </c>
      <c r="D18" s="20" t="s">
        <v>267</v>
      </c>
    </row>
    <row r="19" spans="1:4" ht="12.75">
      <c r="A19" s="19"/>
      <c r="B19" s="58"/>
      <c r="C19" s="58"/>
      <c r="D19" s="20" t="s">
        <v>265</v>
      </c>
    </row>
    <row r="20" spans="1:4" ht="12.75">
      <c r="A20" s="19"/>
      <c r="B20" s="58"/>
      <c r="C20" s="58"/>
      <c r="D20" s="20" t="s">
        <v>288</v>
      </c>
    </row>
    <row r="21" spans="1:4" ht="12.75">
      <c r="A21" s="19"/>
      <c r="B21" s="58"/>
      <c r="C21" s="58"/>
      <c r="D21" s="20"/>
    </row>
    <row r="22" spans="1:4" ht="12.75">
      <c r="A22" s="19" t="s">
        <v>9</v>
      </c>
      <c r="B22" s="58" t="s">
        <v>94</v>
      </c>
      <c r="C22" s="58" t="s">
        <v>108</v>
      </c>
      <c r="D22" s="20" t="s">
        <v>279</v>
      </c>
    </row>
    <row r="23" spans="1:4" ht="12.75">
      <c r="A23" s="19"/>
      <c r="B23" s="58"/>
      <c r="C23" s="58" t="s">
        <v>95</v>
      </c>
      <c r="D23" s="20" t="s">
        <v>280</v>
      </c>
    </row>
    <row r="24" spans="1:4" ht="12.75">
      <c r="A24" s="19"/>
      <c r="B24" s="58"/>
      <c r="C24" s="58" t="s">
        <v>227</v>
      </c>
      <c r="D24" s="20" t="s">
        <v>278</v>
      </c>
    </row>
    <row r="25" spans="1:4" ht="12.75">
      <c r="A25" s="19"/>
      <c r="B25" s="58"/>
      <c r="C25" s="79" t="s">
        <v>133</v>
      </c>
      <c r="D25" s="20" t="s">
        <v>277</v>
      </c>
    </row>
    <row r="26" spans="1:4" ht="12.75">
      <c r="A26" s="19"/>
      <c r="B26" s="58"/>
      <c r="C26" s="79" t="s">
        <v>134</v>
      </c>
      <c r="D26" s="20" t="s">
        <v>304</v>
      </c>
    </row>
    <row r="27" spans="1:4" ht="12.75">
      <c r="A27" s="19"/>
      <c r="B27" s="58"/>
      <c r="C27" s="79"/>
      <c r="D27" s="20" t="s">
        <v>305</v>
      </c>
    </row>
    <row r="28" spans="1:4" ht="12.75">
      <c r="A28" s="19"/>
      <c r="B28" s="58"/>
      <c r="C28" s="79"/>
      <c r="D28" s="20" t="s">
        <v>276</v>
      </c>
    </row>
    <row r="29" spans="1:4" ht="12.75">
      <c r="A29" s="19"/>
      <c r="B29" s="58"/>
      <c r="C29" s="79"/>
      <c r="D29" s="20" t="s">
        <v>306</v>
      </c>
    </row>
    <row r="30" spans="1:4" ht="12.75">
      <c r="A30" s="19"/>
      <c r="B30" s="58"/>
      <c r="C30" s="79"/>
      <c r="D30" s="20" t="s">
        <v>320</v>
      </c>
    </row>
    <row r="31" spans="1:4" ht="12.75">
      <c r="A31" s="19"/>
      <c r="B31" s="58"/>
      <c r="C31" s="58"/>
      <c r="D31" s="20"/>
    </row>
    <row r="32" spans="1:4" ht="12.75">
      <c r="A32" s="19" t="s">
        <v>135</v>
      </c>
      <c r="B32" s="58"/>
      <c r="C32" s="58" t="s">
        <v>136</v>
      </c>
      <c r="D32" s="20" t="s">
        <v>269</v>
      </c>
    </row>
    <row r="33" spans="1:4" ht="12.75">
      <c r="A33" s="19"/>
      <c r="B33" s="58"/>
      <c r="C33" s="58" t="s">
        <v>137</v>
      </c>
      <c r="D33" s="84" t="s">
        <v>270</v>
      </c>
    </row>
    <row r="34" spans="1:4" ht="12.75">
      <c r="A34" s="19"/>
      <c r="B34" s="58"/>
      <c r="C34" s="58" t="s">
        <v>138</v>
      </c>
      <c r="D34" s="20" t="s">
        <v>271</v>
      </c>
    </row>
    <row r="35" spans="1:4" ht="12.75">
      <c r="A35" s="19"/>
      <c r="B35" s="58"/>
      <c r="C35" s="79" t="s">
        <v>221</v>
      </c>
      <c r="D35" s="20" t="s">
        <v>272</v>
      </c>
    </row>
    <row r="36" spans="1:4" ht="12.75">
      <c r="A36" s="19"/>
      <c r="B36" s="58"/>
      <c r="C36" s="79" t="s">
        <v>228</v>
      </c>
      <c r="D36" s="20" t="s">
        <v>273</v>
      </c>
    </row>
    <row r="37" spans="1:4" ht="12.75">
      <c r="A37" s="19"/>
      <c r="B37" s="58"/>
      <c r="C37" s="79" t="s">
        <v>222</v>
      </c>
      <c r="D37" s="20" t="s">
        <v>274</v>
      </c>
    </row>
    <row r="38" spans="1:4" ht="12.75">
      <c r="A38" s="19"/>
      <c r="B38" s="58"/>
      <c r="C38" s="58"/>
      <c r="D38" s="20" t="s">
        <v>275</v>
      </c>
    </row>
    <row r="39" spans="1:4" ht="12.75">
      <c r="A39" s="19"/>
      <c r="B39" s="58"/>
      <c r="C39" s="58"/>
      <c r="D39" s="20" t="s">
        <v>307</v>
      </c>
    </row>
    <row r="40" spans="1:4" ht="12.75">
      <c r="A40" s="27"/>
      <c r="B40" s="78"/>
      <c r="C40" s="78"/>
      <c r="D40" s="21" t="s">
        <v>283</v>
      </c>
    </row>
  </sheetData>
  <printOptions horizontalCentered="1"/>
  <pageMargins left="0.75" right="0.75" top="1" bottom="1" header="0.5" footer="0.5"/>
  <pageSetup horizontalDpi="600" verticalDpi="600" orientation="portrait" r:id="rId1"/>
  <headerFooter alignWithMargins="0">
    <oddHeader>&amp;C&amp;"Arial,Bold"&amp;14Menu</oddHeader>
  </headerFooter>
</worksheet>
</file>

<file path=xl/worksheets/sheet5.xml><?xml version="1.0" encoding="utf-8"?>
<worksheet xmlns="http://schemas.openxmlformats.org/spreadsheetml/2006/main" xmlns:r="http://schemas.openxmlformats.org/officeDocument/2006/relationships">
  <dimension ref="A1:B23"/>
  <sheetViews>
    <sheetView workbookViewId="0" topLeftCell="A1">
      <selection activeCell="B9" sqref="B9"/>
    </sheetView>
  </sheetViews>
  <sheetFormatPr defaultColWidth="9.140625" defaultRowHeight="12.75"/>
  <cols>
    <col min="1" max="1" width="3.7109375" style="0" customWidth="1"/>
    <col min="2" max="2" width="78.7109375" style="0" bestFit="1" customWidth="1"/>
  </cols>
  <sheetData>
    <row r="1" ht="12.75">
      <c r="A1" s="8" t="s">
        <v>131</v>
      </c>
    </row>
    <row r="2" ht="12.75">
      <c r="B2" s="36" t="s">
        <v>251</v>
      </c>
    </row>
    <row r="3" ht="12.75">
      <c r="B3" s="36" t="s">
        <v>263</v>
      </c>
    </row>
    <row r="4" ht="12.75">
      <c r="B4" s="36" t="s">
        <v>252</v>
      </c>
    </row>
    <row r="5" ht="12.75">
      <c r="B5" s="36" t="s">
        <v>253</v>
      </c>
    </row>
    <row r="6" ht="12.75">
      <c r="B6" s="36" t="s">
        <v>262</v>
      </c>
    </row>
    <row r="8" ht="12.75">
      <c r="A8" s="8" t="s">
        <v>235</v>
      </c>
    </row>
    <row r="9" ht="12.75">
      <c r="B9" s="36" t="s">
        <v>254</v>
      </c>
    </row>
    <row r="10" ht="12.75">
      <c r="B10" s="36" t="s">
        <v>255</v>
      </c>
    </row>
    <row r="11" ht="12.75">
      <c r="B11" s="36"/>
    </row>
    <row r="12" spans="1:2" ht="12.75">
      <c r="A12" s="8" t="s">
        <v>132</v>
      </c>
      <c r="B12" s="36"/>
    </row>
    <row r="13" ht="12.75">
      <c r="B13" t="s">
        <v>256</v>
      </c>
    </row>
    <row r="14" spans="1:2" ht="12.75">
      <c r="A14" s="8"/>
      <c r="B14" s="36" t="s">
        <v>257</v>
      </c>
    </row>
    <row r="15" ht="25.5">
      <c r="B15" s="36" t="s">
        <v>246</v>
      </c>
    </row>
    <row r="16" ht="12.75">
      <c r="B16" s="36" t="s">
        <v>258</v>
      </c>
    </row>
    <row r="17" ht="12.75">
      <c r="B17" s="36" t="s">
        <v>261</v>
      </c>
    </row>
    <row r="18" ht="12.75">
      <c r="B18" s="36" t="s">
        <v>259</v>
      </c>
    </row>
    <row r="19" ht="12.75">
      <c r="B19" s="36" t="s">
        <v>247</v>
      </c>
    </row>
    <row r="20" ht="12.75">
      <c r="B20" s="36" t="s">
        <v>248</v>
      </c>
    </row>
    <row r="21" ht="12.75">
      <c r="B21" s="36" t="s">
        <v>249</v>
      </c>
    </row>
    <row r="22" ht="12.75">
      <c r="B22" s="36" t="s">
        <v>250</v>
      </c>
    </row>
    <row r="23" ht="12.75">
      <c r="B23" s="36" t="s">
        <v>260</v>
      </c>
    </row>
  </sheetData>
  <printOptions/>
  <pageMargins left="0.75" right="0.75" top="1" bottom="1" header="0.5" footer="0.5"/>
  <pageSetup horizontalDpi="600" verticalDpi="600" orientation="portrait" r:id="rId1"/>
  <headerFooter alignWithMargins="0">
    <oddHeader>&amp;C&amp;"Arial,Bold"&amp;14Recipes</oddHeader>
  </headerFooter>
</worksheet>
</file>

<file path=xl/worksheets/sheet6.xml><?xml version="1.0" encoding="utf-8"?>
<worksheet xmlns="http://schemas.openxmlformats.org/spreadsheetml/2006/main" xmlns:r="http://schemas.openxmlformats.org/officeDocument/2006/relationships">
  <dimension ref="A1:E158"/>
  <sheetViews>
    <sheetView workbookViewId="0" topLeftCell="A1">
      <selection activeCell="A28" sqref="A28"/>
    </sheetView>
  </sheetViews>
  <sheetFormatPr defaultColWidth="9.140625" defaultRowHeight="12.75"/>
  <cols>
    <col min="1" max="1" width="8.421875" style="0" bestFit="1" customWidth="1"/>
    <col min="2" max="2" width="17.28125" style="0" bestFit="1" customWidth="1"/>
    <col min="3" max="3" width="44.421875" style="0" customWidth="1"/>
    <col min="4" max="4" width="11.8515625" style="13" bestFit="1" customWidth="1"/>
    <col min="5" max="5" width="15.7109375" style="0" bestFit="1" customWidth="1"/>
  </cols>
  <sheetData>
    <row r="1" spans="1:5" ht="12.75">
      <c r="A1" s="1" t="s">
        <v>0</v>
      </c>
      <c r="B1" s="2" t="s">
        <v>1</v>
      </c>
      <c r="C1" s="2" t="s">
        <v>2</v>
      </c>
      <c r="D1" s="25" t="s">
        <v>3</v>
      </c>
      <c r="E1" s="10" t="s">
        <v>4</v>
      </c>
    </row>
    <row r="2" spans="1:5" s="3" customFormat="1" ht="12.75">
      <c r="A2" s="47" t="s">
        <v>8</v>
      </c>
      <c r="B2" s="7" t="s">
        <v>128</v>
      </c>
      <c r="C2" s="5" t="s">
        <v>129</v>
      </c>
      <c r="D2" s="35" t="s">
        <v>5</v>
      </c>
      <c r="E2" s="11" t="s">
        <v>6</v>
      </c>
    </row>
    <row r="3" spans="1:5" s="3" customFormat="1" ht="12.75">
      <c r="A3" s="48"/>
      <c r="B3" s="7" t="s">
        <v>173</v>
      </c>
      <c r="C3" s="5" t="s">
        <v>174</v>
      </c>
      <c r="D3" s="35" t="s">
        <v>5</v>
      </c>
      <c r="E3" s="11" t="s">
        <v>177</v>
      </c>
    </row>
    <row r="4" spans="1:5" s="3" customFormat="1" ht="12.75">
      <c r="A4" s="48"/>
      <c r="B4" s="7" t="s">
        <v>175</v>
      </c>
      <c r="C4" s="5" t="s">
        <v>191</v>
      </c>
      <c r="D4" s="35" t="s">
        <v>5</v>
      </c>
      <c r="E4" s="11" t="s">
        <v>177</v>
      </c>
    </row>
    <row r="5" spans="1:5" s="3" customFormat="1" ht="12.75">
      <c r="A5" s="48"/>
      <c r="B5" s="7" t="s">
        <v>176</v>
      </c>
      <c r="C5" s="5" t="s">
        <v>190</v>
      </c>
      <c r="D5" s="35" t="s">
        <v>5</v>
      </c>
      <c r="E5" s="11" t="s">
        <v>5</v>
      </c>
    </row>
    <row r="6" spans="1:5" s="3" customFormat="1" ht="12.75">
      <c r="A6" s="48"/>
      <c r="B6" s="7" t="s">
        <v>299</v>
      </c>
      <c r="C6" s="5" t="s">
        <v>39</v>
      </c>
      <c r="D6" s="35" t="s">
        <v>7</v>
      </c>
      <c r="E6" s="11" t="s">
        <v>5</v>
      </c>
    </row>
    <row r="7" spans="1:5" s="3" customFormat="1" ht="12.75">
      <c r="A7" s="48"/>
      <c r="B7" s="6" t="s">
        <v>178</v>
      </c>
      <c r="C7" s="5" t="s">
        <v>96</v>
      </c>
      <c r="D7" s="35" t="s">
        <v>5</v>
      </c>
      <c r="E7" s="11" t="s">
        <v>48</v>
      </c>
    </row>
    <row r="8" spans="1:5" s="3" customFormat="1" ht="12.75">
      <c r="A8" s="48"/>
      <c r="B8" s="6" t="s">
        <v>179</v>
      </c>
      <c r="C8" s="5" t="s">
        <v>21</v>
      </c>
      <c r="D8" s="35" t="s">
        <v>5</v>
      </c>
      <c r="E8" s="11" t="s">
        <v>5</v>
      </c>
    </row>
    <row r="9" spans="1:5" s="3" customFormat="1" ht="12.75">
      <c r="A9" s="48"/>
      <c r="B9" s="6" t="s">
        <v>192</v>
      </c>
      <c r="C9" s="5" t="s">
        <v>39</v>
      </c>
      <c r="D9" s="35" t="s">
        <v>5</v>
      </c>
      <c r="E9" s="11" t="s">
        <v>5</v>
      </c>
    </row>
    <row r="10" spans="1:5" s="3" customFormat="1" ht="12.75">
      <c r="A10" s="48"/>
      <c r="B10" s="6" t="s">
        <v>180</v>
      </c>
      <c r="C10" s="5" t="s">
        <v>194</v>
      </c>
      <c r="D10" s="35" t="s">
        <v>5</v>
      </c>
      <c r="E10" s="11" t="s">
        <v>5</v>
      </c>
    </row>
    <row r="11" spans="1:5" s="3" customFormat="1" ht="12.75">
      <c r="A11" s="48"/>
      <c r="B11" s="6" t="s">
        <v>83</v>
      </c>
      <c r="C11" s="5" t="s">
        <v>97</v>
      </c>
      <c r="D11" s="35" t="s">
        <v>7</v>
      </c>
      <c r="E11" s="11" t="s">
        <v>5</v>
      </c>
    </row>
    <row r="12" spans="1:5" s="3" customFormat="1" ht="12.75">
      <c r="A12" s="48"/>
      <c r="B12" s="6" t="s">
        <v>200</v>
      </c>
      <c r="C12" s="5" t="s">
        <v>21</v>
      </c>
      <c r="D12" s="35" t="s">
        <v>5</v>
      </c>
      <c r="E12" s="11" t="s">
        <v>5</v>
      </c>
    </row>
    <row r="13" spans="1:5" s="3" customFormat="1" ht="12.75">
      <c r="A13" s="48"/>
      <c r="B13" s="6" t="s">
        <v>201</v>
      </c>
      <c r="C13" s="5" t="s">
        <v>48</v>
      </c>
      <c r="D13" s="35" t="s">
        <v>5</v>
      </c>
      <c r="E13" s="11" t="s">
        <v>48</v>
      </c>
    </row>
    <row r="14" spans="1:5" s="3" customFormat="1" ht="12.75">
      <c r="A14" s="48"/>
      <c r="B14" s="6" t="s">
        <v>55</v>
      </c>
      <c r="C14" s="5" t="s">
        <v>12</v>
      </c>
      <c r="D14" s="35" t="s">
        <v>7</v>
      </c>
      <c r="E14" s="11" t="s">
        <v>177</v>
      </c>
    </row>
    <row r="15" spans="1:5" s="3" customFormat="1" ht="12.75">
      <c r="A15" s="48"/>
      <c r="B15" s="6" t="s">
        <v>55</v>
      </c>
      <c r="C15" s="5" t="s">
        <v>13</v>
      </c>
      <c r="D15" s="35" t="s">
        <v>7</v>
      </c>
      <c r="E15" s="11" t="s">
        <v>177</v>
      </c>
    </row>
    <row r="16" spans="1:5" s="3" customFormat="1" ht="12.75">
      <c r="A16" s="49"/>
      <c r="B16" s="50"/>
      <c r="C16" s="51"/>
      <c r="D16" s="52"/>
      <c r="E16" s="50"/>
    </row>
    <row r="17" spans="1:5" s="3" customFormat="1" ht="12.75">
      <c r="A17" s="47" t="s">
        <v>9</v>
      </c>
      <c r="B17" s="6" t="s">
        <v>10</v>
      </c>
      <c r="C17" s="5" t="s">
        <v>11</v>
      </c>
      <c r="D17" s="35" t="s">
        <v>5</v>
      </c>
      <c r="E17" s="11" t="s">
        <v>177</v>
      </c>
    </row>
    <row r="18" spans="1:5" s="3" customFormat="1" ht="12.75">
      <c r="A18" s="48"/>
      <c r="B18" s="6" t="s">
        <v>62</v>
      </c>
      <c r="C18" s="5" t="s">
        <v>61</v>
      </c>
      <c r="D18" s="35" t="s">
        <v>7</v>
      </c>
      <c r="E18" s="11" t="s">
        <v>177</v>
      </c>
    </row>
    <row r="19" spans="1:5" s="3" customFormat="1" ht="12.75">
      <c r="A19" s="80"/>
      <c r="B19" s="6" t="s">
        <v>85</v>
      </c>
      <c r="C19" s="5" t="s">
        <v>23</v>
      </c>
      <c r="D19" s="35" t="s">
        <v>5</v>
      </c>
      <c r="E19" s="11" t="s">
        <v>48</v>
      </c>
    </row>
    <row r="20" spans="1:5" s="3" customFormat="1" ht="12.75">
      <c r="A20" s="48"/>
      <c r="B20" s="6" t="s">
        <v>113</v>
      </c>
      <c r="C20" s="5" t="s">
        <v>98</v>
      </c>
      <c r="D20" s="35" t="s">
        <v>5</v>
      </c>
      <c r="E20" s="11" t="s">
        <v>48</v>
      </c>
    </row>
    <row r="21" spans="1:5" s="3" customFormat="1" ht="12.75">
      <c r="A21" s="48"/>
      <c r="B21" s="4" t="s">
        <v>114</v>
      </c>
      <c r="C21" s="5" t="s">
        <v>115</v>
      </c>
      <c r="D21" s="35" t="s">
        <v>5</v>
      </c>
      <c r="E21" s="11" t="s">
        <v>177</v>
      </c>
    </row>
    <row r="22" spans="1:5" s="3" customFormat="1" ht="12.75">
      <c r="A22" s="48"/>
      <c r="B22" s="6" t="s">
        <v>84</v>
      </c>
      <c r="C22" s="5" t="s">
        <v>41</v>
      </c>
      <c r="D22" s="35" t="s">
        <v>5</v>
      </c>
      <c r="E22" s="11" t="s">
        <v>177</v>
      </c>
    </row>
    <row r="23" spans="1:5" s="3" customFormat="1" ht="12.75">
      <c r="A23" s="48"/>
      <c r="B23" s="6" t="s">
        <v>105</v>
      </c>
      <c r="C23" s="6" t="s">
        <v>14</v>
      </c>
      <c r="D23" s="35" t="s">
        <v>5</v>
      </c>
      <c r="E23" s="11" t="s">
        <v>177</v>
      </c>
    </row>
    <row r="24" ht="12.75">
      <c r="E24" s="12"/>
    </row>
    <row r="25" spans="1:5" ht="12.75">
      <c r="A25" t="s">
        <v>206</v>
      </c>
      <c r="E25" s="12"/>
    </row>
    <row r="26" ht="12.75">
      <c r="E26" s="12"/>
    </row>
    <row r="27" spans="1:5" ht="12.75">
      <c r="A27" t="s">
        <v>313</v>
      </c>
      <c r="E27" s="12"/>
    </row>
    <row r="28" ht="12.75">
      <c r="E28" s="12"/>
    </row>
    <row r="29" ht="12.75">
      <c r="E29" s="12"/>
    </row>
    <row r="30" ht="12.75">
      <c r="E30" s="12"/>
    </row>
    <row r="31" ht="12.75">
      <c r="E31" s="12"/>
    </row>
    <row r="32" ht="12.75">
      <c r="E32" s="12"/>
    </row>
    <row r="33" ht="12.75">
      <c r="E33" s="12"/>
    </row>
    <row r="34" ht="12.75">
      <c r="E34" s="12"/>
    </row>
    <row r="35" ht="12.75">
      <c r="E35" s="12"/>
    </row>
    <row r="36" ht="12.75">
      <c r="E36" s="12"/>
    </row>
    <row r="37" ht="12.75">
      <c r="E37" s="12"/>
    </row>
    <row r="38" ht="12.75">
      <c r="E38" s="12"/>
    </row>
    <row r="39" ht="12.75">
      <c r="E39" s="12"/>
    </row>
    <row r="40" ht="12.75">
      <c r="E40" s="12"/>
    </row>
    <row r="41" ht="12.75">
      <c r="E41" s="12"/>
    </row>
    <row r="42" ht="12.75">
      <c r="E42" s="12"/>
    </row>
    <row r="43" ht="12.75">
      <c r="E43" s="12"/>
    </row>
    <row r="44" ht="12.75">
      <c r="E44" s="12"/>
    </row>
    <row r="45" ht="12.75">
      <c r="E45" s="12"/>
    </row>
    <row r="46" ht="12.75">
      <c r="E46" s="12"/>
    </row>
    <row r="47" ht="12.75">
      <c r="E47" s="12"/>
    </row>
    <row r="48" ht="12.75">
      <c r="E48" s="12"/>
    </row>
    <row r="49" ht="12.75">
      <c r="E49" s="12"/>
    </row>
    <row r="50" ht="12.75">
      <c r="E50" s="12"/>
    </row>
    <row r="51" ht="12.75">
      <c r="E51" s="12"/>
    </row>
    <row r="52" ht="12.75">
      <c r="E52" s="12"/>
    </row>
    <row r="53" ht="12.75">
      <c r="E53" s="12"/>
    </row>
    <row r="54" ht="12.75">
      <c r="E54" s="12"/>
    </row>
    <row r="55" ht="12.75">
      <c r="E55" s="12"/>
    </row>
    <row r="56" ht="12.75">
      <c r="E56" s="12"/>
    </row>
    <row r="57" ht="12.75">
      <c r="E57" s="12"/>
    </row>
    <row r="58" ht="12.75">
      <c r="E58" s="12"/>
    </row>
    <row r="59" ht="12.75">
      <c r="E59" s="12"/>
    </row>
    <row r="60" ht="12.75">
      <c r="E60" s="12"/>
    </row>
    <row r="61" ht="12.75">
      <c r="E61" s="12"/>
    </row>
    <row r="62" ht="12.75">
      <c r="E62" s="12"/>
    </row>
    <row r="63" ht="12.75">
      <c r="E63" s="12"/>
    </row>
    <row r="64" ht="12.75">
      <c r="E64" s="12"/>
    </row>
    <row r="65" ht="12.75">
      <c r="E65" s="12"/>
    </row>
    <row r="66" ht="12.75">
      <c r="E66" s="12"/>
    </row>
    <row r="67" ht="12.75">
      <c r="E67" s="12"/>
    </row>
    <row r="68" ht="12.75">
      <c r="E68" s="12"/>
    </row>
    <row r="69" ht="12.75">
      <c r="E69" s="12"/>
    </row>
    <row r="70" ht="12.75">
      <c r="E70" s="12"/>
    </row>
    <row r="71" ht="12.75">
      <c r="E71" s="12"/>
    </row>
    <row r="72" ht="12.75">
      <c r="E72" s="12"/>
    </row>
    <row r="73" ht="12.75">
      <c r="E73" s="12"/>
    </row>
    <row r="74" ht="12.75">
      <c r="E74" s="12"/>
    </row>
    <row r="75" ht="12.75">
      <c r="E75" s="12"/>
    </row>
    <row r="76" ht="12.75">
      <c r="E76" s="12"/>
    </row>
    <row r="77" ht="12.75">
      <c r="E77" s="12"/>
    </row>
    <row r="78" ht="12.75">
      <c r="E78" s="12"/>
    </row>
    <row r="79" ht="12.75">
      <c r="E79" s="12"/>
    </row>
    <row r="80" ht="12.75">
      <c r="E80" s="12"/>
    </row>
    <row r="81" ht="12.75">
      <c r="E81" s="12"/>
    </row>
    <row r="82" ht="12.75">
      <c r="E82" s="12"/>
    </row>
    <row r="83" ht="12.75">
      <c r="E83" s="12"/>
    </row>
    <row r="84" ht="12.75">
      <c r="E84" s="12"/>
    </row>
    <row r="85" ht="12.75">
      <c r="E85" s="12"/>
    </row>
    <row r="86" ht="12.75">
      <c r="E86" s="12"/>
    </row>
    <row r="87" ht="12.75">
      <c r="E87" s="12"/>
    </row>
    <row r="88" ht="12.75">
      <c r="E88" s="12"/>
    </row>
    <row r="89" ht="12.75">
      <c r="E89" s="12"/>
    </row>
    <row r="90" ht="12.75">
      <c r="E90" s="12"/>
    </row>
    <row r="91" ht="12.75">
      <c r="E91" s="12"/>
    </row>
    <row r="92" ht="12.75">
      <c r="E92" s="12"/>
    </row>
    <row r="93" ht="12.75">
      <c r="E93" s="12"/>
    </row>
    <row r="94" ht="12.75">
      <c r="E94" s="12"/>
    </row>
    <row r="95" ht="12.75">
      <c r="E95" s="12"/>
    </row>
    <row r="96" ht="12.75">
      <c r="E96" s="12"/>
    </row>
    <row r="97" ht="12.75">
      <c r="E97" s="12"/>
    </row>
    <row r="98" ht="12.75">
      <c r="E98" s="12"/>
    </row>
    <row r="99" ht="12.75">
      <c r="E99" s="12"/>
    </row>
    <row r="100" ht="12.75">
      <c r="E100" s="12"/>
    </row>
    <row r="101" ht="12.75">
      <c r="E101" s="12"/>
    </row>
    <row r="102" ht="12.75">
      <c r="E102" s="12"/>
    </row>
    <row r="103" ht="12.75">
      <c r="E103" s="12"/>
    </row>
    <row r="104" ht="12.75">
      <c r="E104" s="12"/>
    </row>
    <row r="105" ht="12.75">
      <c r="E105" s="12"/>
    </row>
    <row r="106" ht="12.75">
      <c r="E106" s="12"/>
    </row>
    <row r="107" ht="12.75">
      <c r="E107" s="12"/>
    </row>
    <row r="108" ht="12.75">
      <c r="E108" s="12"/>
    </row>
    <row r="109" ht="12.75">
      <c r="E109" s="12"/>
    </row>
    <row r="110" ht="12.75">
      <c r="E110" s="12"/>
    </row>
    <row r="111" ht="12.75">
      <c r="E111" s="12"/>
    </row>
    <row r="112" ht="12.75">
      <c r="E112" s="12"/>
    </row>
    <row r="113" ht="12.75">
      <c r="E113" s="12"/>
    </row>
    <row r="114" ht="12.75">
      <c r="E114" s="12"/>
    </row>
    <row r="115" ht="12.75">
      <c r="E115" s="12"/>
    </row>
    <row r="116" ht="12.75">
      <c r="E116" s="12"/>
    </row>
    <row r="117" ht="12.75">
      <c r="E117" s="12"/>
    </row>
    <row r="118" ht="12.75">
      <c r="E118" s="12"/>
    </row>
    <row r="119" ht="12.75">
      <c r="E119" s="12"/>
    </row>
    <row r="120" ht="12.75">
      <c r="E120" s="12"/>
    </row>
    <row r="121" ht="12.75">
      <c r="E121" s="12"/>
    </row>
    <row r="122" ht="12.75">
      <c r="E122" s="12"/>
    </row>
    <row r="123" ht="12.75">
      <c r="E123" s="12"/>
    </row>
    <row r="124" ht="12.75">
      <c r="E124" s="12"/>
    </row>
    <row r="125" ht="12.75">
      <c r="E125" s="12"/>
    </row>
    <row r="126" ht="12.75">
      <c r="E126" s="12"/>
    </row>
    <row r="127" ht="12.75">
      <c r="E127" s="12"/>
    </row>
    <row r="128" ht="12.75">
      <c r="E128" s="12"/>
    </row>
    <row r="129" ht="12.75">
      <c r="E129" s="12"/>
    </row>
    <row r="130" ht="12.75">
      <c r="E130" s="12"/>
    </row>
    <row r="131" ht="12.75">
      <c r="E131" s="12"/>
    </row>
    <row r="132" ht="12.75">
      <c r="E132" s="12"/>
    </row>
    <row r="133" ht="12.75">
      <c r="E133" s="12"/>
    </row>
    <row r="134" ht="12.75">
      <c r="E134" s="12"/>
    </row>
    <row r="135" ht="12.75">
      <c r="E135" s="12"/>
    </row>
    <row r="136" ht="12.75">
      <c r="E136" s="12"/>
    </row>
    <row r="137" ht="12.75">
      <c r="E137" s="12"/>
    </row>
    <row r="138" ht="12.75">
      <c r="E138" s="12"/>
    </row>
    <row r="139" ht="12.75">
      <c r="E139" s="12"/>
    </row>
    <row r="140" ht="12.75">
      <c r="E140" s="12"/>
    </row>
    <row r="141" ht="12.75">
      <c r="E141" s="12"/>
    </row>
    <row r="142" ht="12.75">
      <c r="E142" s="12"/>
    </row>
    <row r="143" ht="12.75">
      <c r="E143" s="12"/>
    </row>
    <row r="144" ht="12.75">
      <c r="E144" s="12"/>
    </row>
    <row r="145" ht="12.75">
      <c r="E145" s="12"/>
    </row>
    <row r="146" ht="12.75">
      <c r="E146" s="12"/>
    </row>
    <row r="147" ht="12.75">
      <c r="E147" s="12"/>
    </row>
    <row r="148" ht="12.75">
      <c r="E148" s="12"/>
    </row>
    <row r="149" ht="12.75">
      <c r="E149" s="12"/>
    </row>
    <row r="150" ht="12.75">
      <c r="E150" s="12"/>
    </row>
    <row r="151" ht="12.75">
      <c r="E151" s="12"/>
    </row>
    <row r="152" ht="12.75">
      <c r="E152" s="12"/>
    </row>
    <row r="153" ht="12.75">
      <c r="E153" s="12"/>
    </row>
    <row r="154" ht="12.75">
      <c r="E154" s="12"/>
    </row>
    <row r="155" ht="12.75">
      <c r="E155" s="12"/>
    </row>
    <row r="156" ht="12.75">
      <c r="E156" s="12"/>
    </row>
    <row r="157" ht="12.75">
      <c r="E157" s="12"/>
    </row>
    <row r="158" ht="12.75">
      <c r="E158" s="12"/>
    </row>
  </sheetData>
  <printOptions horizontalCentered="1"/>
  <pageMargins left="0" right="0" top="1" bottom="0" header="0.5" footer="0"/>
  <pageSetup horizontalDpi="600" verticalDpi="600" orientation="portrait" r:id="rId1"/>
  <headerFooter alignWithMargins="0">
    <oddHeader>&amp;C&amp;"Arial,Bold"&amp;14Schedule</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23"/>
  <sheetViews>
    <sheetView workbookViewId="0" topLeftCell="A1">
      <selection activeCell="A22" sqref="A22"/>
    </sheetView>
  </sheetViews>
  <sheetFormatPr defaultColWidth="9.140625" defaultRowHeight="12.75"/>
  <cols>
    <col min="1" max="1" width="71.140625" style="0" bestFit="1" customWidth="1"/>
  </cols>
  <sheetData>
    <row r="1" ht="12.75">
      <c r="A1" t="s">
        <v>60</v>
      </c>
    </row>
    <row r="3" ht="12.75">
      <c r="A3" t="s">
        <v>18</v>
      </c>
    </row>
    <row r="5" ht="25.5">
      <c r="A5" s="36" t="s">
        <v>50</v>
      </c>
    </row>
    <row r="7" ht="12.75">
      <c r="A7" t="s">
        <v>20</v>
      </c>
    </row>
    <row r="9" ht="12.75">
      <c r="A9" t="s">
        <v>19</v>
      </c>
    </row>
    <row r="11" ht="12.75">
      <c r="A11" t="s">
        <v>87</v>
      </c>
    </row>
    <row r="13" ht="12.75">
      <c r="A13" t="s">
        <v>22</v>
      </c>
    </row>
    <row r="15" ht="12.75">
      <c r="A15" t="s">
        <v>52</v>
      </c>
    </row>
    <row r="17" ht="12.75">
      <c r="A17" t="s">
        <v>53</v>
      </c>
    </row>
    <row r="19" ht="12.75">
      <c r="A19" t="s">
        <v>54</v>
      </c>
    </row>
    <row r="21" ht="12.75">
      <c r="A21" t="s">
        <v>282</v>
      </c>
    </row>
    <row r="23" ht="12.75">
      <c r="A23" t="s">
        <v>130</v>
      </c>
    </row>
  </sheetData>
  <printOptions horizontalCentered="1"/>
  <pageMargins left="0.75" right="0.75" top="1" bottom="1" header="0.5" footer="0.5"/>
  <pageSetup fitToHeight="1" fitToWidth="1" horizontalDpi="600" verticalDpi="600" orientation="portrait" r:id="rId1"/>
  <headerFooter alignWithMargins="0">
    <oddHeader>&amp;C&amp;"Arial,Bold"&amp;14Rules</oddHeader>
  </headerFooter>
</worksheet>
</file>

<file path=xl/worksheets/sheet8.xml><?xml version="1.0" encoding="utf-8"?>
<worksheet xmlns="http://schemas.openxmlformats.org/spreadsheetml/2006/main" xmlns:r="http://schemas.openxmlformats.org/officeDocument/2006/relationships">
  <dimension ref="A1:E25"/>
  <sheetViews>
    <sheetView workbookViewId="0" topLeftCell="A10">
      <selection activeCell="A12" sqref="A12"/>
    </sheetView>
  </sheetViews>
  <sheetFormatPr defaultColWidth="9.140625" defaultRowHeight="12.75"/>
  <cols>
    <col min="1" max="1" width="3.57421875" style="0" customWidth="1"/>
    <col min="2" max="2" width="77.140625" style="0" customWidth="1"/>
  </cols>
  <sheetData>
    <row r="1" ht="12.75">
      <c r="A1" s="8" t="s">
        <v>182</v>
      </c>
    </row>
    <row r="2" ht="12.75">
      <c r="B2" t="s">
        <v>187</v>
      </c>
    </row>
    <row r="3" ht="25.5">
      <c r="B3" s="36" t="s">
        <v>188</v>
      </c>
    </row>
    <row r="4" ht="12.75">
      <c r="B4" s="36"/>
    </row>
    <row r="5" ht="129.75" customHeight="1">
      <c r="B5" s="36"/>
    </row>
    <row r="7" ht="12.75">
      <c r="A7" s="8" t="s">
        <v>181</v>
      </c>
    </row>
    <row r="8" spans="2:5" ht="51">
      <c r="B8" s="36" t="s">
        <v>207</v>
      </c>
      <c r="E8" s="85"/>
    </row>
    <row r="9" ht="12.75">
      <c r="B9" s="36"/>
    </row>
    <row r="10" ht="12.75">
      <c r="A10" s="8" t="s">
        <v>183</v>
      </c>
    </row>
    <row r="11" ht="12.75">
      <c r="A11" s="8"/>
    </row>
    <row r="12" ht="12.75">
      <c r="A12" s="8" t="s">
        <v>298</v>
      </c>
    </row>
    <row r="14" ht="12.75">
      <c r="A14" s="8" t="s">
        <v>184</v>
      </c>
    </row>
    <row r="16" ht="12.75">
      <c r="A16" s="8" t="s">
        <v>211</v>
      </c>
    </row>
    <row r="17" ht="12.75">
      <c r="B17" t="s">
        <v>189</v>
      </c>
    </row>
    <row r="19" ht="12.75">
      <c r="A19" s="8" t="s">
        <v>212</v>
      </c>
    </row>
    <row r="20" ht="38.25">
      <c r="B20" s="36" t="s">
        <v>220</v>
      </c>
    </row>
    <row r="22" ht="12.75">
      <c r="A22" s="8" t="s">
        <v>185</v>
      </c>
    </row>
    <row r="24" ht="12.75">
      <c r="A24" s="8" t="s">
        <v>186</v>
      </c>
    </row>
    <row r="25" ht="27.75" customHeight="1">
      <c r="B25" s="36" t="s">
        <v>297</v>
      </c>
    </row>
    <row r="27" ht="131.25" customHeight="1"/>
  </sheetData>
  <printOptions/>
  <pageMargins left="0.75" right="0.75" top="1" bottom="0.5" header="0.5" footer="0.5"/>
  <pageSetup horizontalDpi="600" verticalDpi="600" orientation="portrait" r:id="rId2"/>
  <headerFooter alignWithMargins="0">
    <oddHeader>&amp;C&amp;"Arial,Bold"&amp;14Activities</oddHeader>
  </headerFooter>
  <drawing r:id="rId1"/>
</worksheet>
</file>

<file path=xl/worksheets/sheet9.xml><?xml version="1.0" encoding="utf-8"?>
<worksheet xmlns="http://schemas.openxmlformats.org/spreadsheetml/2006/main" xmlns:r="http://schemas.openxmlformats.org/officeDocument/2006/relationships">
  <dimension ref="A1:C53"/>
  <sheetViews>
    <sheetView workbookViewId="0" topLeftCell="A1">
      <selection activeCell="C9" sqref="C9"/>
    </sheetView>
  </sheetViews>
  <sheetFormatPr defaultColWidth="9.140625" defaultRowHeight="12.75"/>
  <cols>
    <col min="1" max="2" width="3.140625" style="0" customWidth="1"/>
    <col min="3" max="3" width="83.28125" style="0" customWidth="1"/>
  </cols>
  <sheetData>
    <row r="1" spans="1:2" ht="12.75">
      <c r="A1" s="8"/>
      <c r="B1" s="8" t="s">
        <v>144</v>
      </c>
    </row>
    <row r="2" ht="25.5">
      <c r="C2" s="36" t="s">
        <v>141</v>
      </c>
    </row>
    <row r="3" ht="12.75">
      <c r="C3" s="36"/>
    </row>
    <row r="4" ht="63.75">
      <c r="C4" s="36" t="s">
        <v>142</v>
      </c>
    </row>
    <row r="5" ht="12.75">
      <c r="C5" s="36"/>
    </row>
    <row r="6" ht="25.5">
      <c r="C6" s="36" t="s">
        <v>143</v>
      </c>
    </row>
    <row r="8" ht="12.75">
      <c r="B8" s="8" t="s">
        <v>145</v>
      </c>
    </row>
    <row r="9" ht="25.5">
      <c r="C9" s="36" t="s">
        <v>146</v>
      </c>
    </row>
    <row r="10" ht="12.75">
      <c r="C10" s="36"/>
    </row>
    <row r="11" ht="51">
      <c r="C11" s="36" t="s">
        <v>147</v>
      </c>
    </row>
    <row r="12" ht="12.75">
      <c r="C12" s="36"/>
    </row>
    <row r="13" ht="25.5">
      <c r="C13" s="36" t="s">
        <v>148</v>
      </c>
    </row>
    <row r="14" ht="12.75">
      <c r="C14" s="36"/>
    </row>
    <row r="15" spans="2:3" ht="12.75">
      <c r="B15" s="8" t="s">
        <v>149</v>
      </c>
      <c r="C15" s="36"/>
    </row>
    <row r="16" ht="38.25">
      <c r="C16" s="36" t="s">
        <v>150</v>
      </c>
    </row>
    <row r="17" ht="12.75">
      <c r="C17" s="36"/>
    </row>
    <row r="18" ht="25.5">
      <c r="C18" s="36" t="s">
        <v>151</v>
      </c>
    </row>
    <row r="19" ht="12.75">
      <c r="C19" s="36"/>
    </row>
    <row r="20" spans="2:3" ht="12.75">
      <c r="B20" s="8" t="s">
        <v>155</v>
      </c>
      <c r="C20" s="36"/>
    </row>
    <row r="21" ht="25.5">
      <c r="C21" s="36" t="s">
        <v>152</v>
      </c>
    </row>
    <row r="22" ht="12.75">
      <c r="C22" s="36"/>
    </row>
    <row r="23" ht="51">
      <c r="C23" s="36" t="s">
        <v>153</v>
      </c>
    </row>
    <row r="24" ht="12.75">
      <c r="C24" s="36"/>
    </row>
    <row r="25" ht="51">
      <c r="C25" s="36" t="s">
        <v>154</v>
      </c>
    </row>
    <row r="26" ht="12.75">
      <c r="C26" s="36"/>
    </row>
    <row r="27" spans="2:3" ht="12.75">
      <c r="B27" s="8" t="s">
        <v>156</v>
      </c>
      <c r="C27" s="36"/>
    </row>
    <row r="28" ht="51">
      <c r="C28" s="36" t="s">
        <v>157</v>
      </c>
    </row>
    <row r="29" ht="12.75">
      <c r="C29" s="36"/>
    </row>
    <row r="30" ht="38.25">
      <c r="C30" s="36" t="s">
        <v>158</v>
      </c>
    </row>
    <row r="31" ht="12.75">
      <c r="C31" s="36"/>
    </row>
    <row r="32" spans="2:3" ht="12.75">
      <c r="B32" s="8" t="s">
        <v>159</v>
      </c>
      <c r="C32" s="36"/>
    </row>
    <row r="33" ht="38.25">
      <c r="C33" s="36" t="s">
        <v>160</v>
      </c>
    </row>
    <row r="34" ht="12.75">
      <c r="C34" s="36"/>
    </row>
    <row r="35" ht="25.5">
      <c r="C35" s="36" t="s">
        <v>161</v>
      </c>
    </row>
    <row r="36" ht="12.75">
      <c r="C36" s="36"/>
    </row>
    <row r="37" spans="2:3" ht="12.75">
      <c r="B37" s="8" t="s">
        <v>162</v>
      </c>
      <c r="C37" s="36"/>
    </row>
    <row r="38" ht="25.5">
      <c r="C38" s="36" t="s">
        <v>163</v>
      </c>
    </row>
    <row r="39" ht="12.75">
      <c r="C39" s="36"/>
    </row>
    <row r="40" ht="51">
      <c r="C40" s="36" t="s">
        <v>164</v>
      </c>
    </row>
    <row r="41" ht="12.75">
      <c r="C41" s="36"/>
    </row>
    <row r="42" spans="2:3" ht="12.75">
      <c r="B42" s="8" t="s">
        <v>165</v>
      </c>
      <c r="C42" s="36"/>
    </row>
    <row r="43" ht="51">
      <c r="C43" s="36" t="s">
        <v>166</v>
      </c>
    </row>
    <row r="44" ht="12.75">
      <c r="C44" s="36"/>
    </row>
    <row r="45" ht="25.5">
      <c r="C45" s="36" t="s">
        <v>167</v>
      </c>
    </row>
    <row r="46" ht="12.75">
      <c r="C46" s="36"/>
    </row>
    <row r="47" spans="2:3" ht="12.75">
      <c r="B47" s="8" t="s">
        <v>168</v>
      </c>
      <c r="C47" s="36"/>
    </row>
    <row r="48" ht="51">
      <c r="C48" s="36" t="s">
        <v>169</v>
      </c>
    </row>
    <row r="49" ht="12.75">
      <c r="C49" s="36"/>
    </row>
    <row r="50" spans="2:3" ht="12.75">
      <c r="B50" s="8" t="s">
        <v>170</v>
      </c>
      <c r="C50" s="36"/>
    </row>
    <row r="51" ht="38.25">
      <c r="C51" s="36" t="s">
        <v>171</v>
      </c>
    </row>
    <row r="52" ht="12.75">
      <c r="C52" s="36"/>
    </row>
    <row r="53" ht="25.5">
      <c r="C53" s="36" t="s">
        <v>172</v>
      </c>
    </row>
  </sheetData>
  <printOptions/>
  <pageMargins left="0.75" right="0.75" top="1" bottom="1" header="0.5" footer="0.5"/>
  <pageSetup horizontalDpi="600" verticalDpi="600" orientation="portrait" r:id="rId1"/>
  <headerFooter alignWithMargins="0">
    <oddHeader>&amp;C&amp;"Arial,Bold"&amp;14Silly Olympics</oddHead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Signiant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Yates</dc:creator>
  <cp:keywords/>
  <dc:description/>
  <cp:lastModifiedBy>Allan Yates</cp:lastModifiedBy>
  <cp:lastPrinted>2007-02-11T21:10:49Z</cp:lastPrinted>
  <dcterms:created xsi:type="dcterms:W3CDTF">2004-03-10T18:28:19Z</dcterms:created>
  <dcterms:modified xsi:type="dcterms:W3CDTF">2007-02-15T02:44:59Z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-1046317427</vt:i4>
  </property>
  <property fmtid="{D5CDD505-2E9C-101B-9397-08002B2CF9AE}" pid="3" name="_EmailSubject">
    <vt:lpwstr/>
  </property>
  <property fmtid="{D5CDD505-2E9C-101B-9397-08002B2CF9AE}" pid="4" name="_AuthorEmail">
    <vt:lpwstr>allan.yates@signiant.com</vt:lpwstr>
  </property>
  <property fmtid="{D5CDD505-2E9C-101B-9397-08002B2CF9AE}" pid="5" name="_AuthorEmailDisplayName">
    <vt:lpwstr>Allan Yates</vt:lpwstr>
  </property>
  <property fmtid="{D5CDD505-2E9C-101B-9397-08002B2CF9AE}" pid="6" name="_PreviousAdHocReviewCycleID">
    <vt:i4>-2099668242</vt:i4>
  </property>
  <property fmtid="{D5CDD505-2E9C-101B-9397-08002B2CF9AE}" pid="7" name="_ReviewingToolsShownOnce">
    <vt:lpwstr/>
  </property>
</Properties>
</file>